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075" windowHeight="4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<sst xmlns="http://schemas.openxmlformats.org/spreadsheetml/2006/main" count="32" uniqueCount="32">
  <si>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탈락잔류</t>
  </si>
  <si>
    <t>응시총원</t>
  </si>
  <si>
    <t>분류
차수</t>
  </si>
  <si>
    <t>차수별
누적인원</t>
  </si>
  <si>
    <t>차수별 추합</t>
  </si>
  <si>
    <t>총 추합 인원</t>
  </si>
  <si>
    <t>초기
인원</t>
  </si>
  <si>
    <t>차수별 해당
 대기순위</t>
  </si>
  <si>
    <t>총탈락잔류</t>
  </si>
  <si>
    <t>총 초기잔류</t>
  </si>
  <si>
    <t>총 타교 빠짐</t>
  </si>
  <si>
    <t>1차</t>
  </si>
  <si>
    <t>2차</t>
  </si>
  <si>
    <t>3차</t>
  </si>
  <si>
    <t>4차</t>
  </si>
  <si>
    <t>5차</t>
  </si>
  <si>
    <t>6차</t>
  </si>
  <si>
    <t>7차</t>
  </si>
  <si>
    <t>8차</t>
  </si>
  <si>
    <t>9차</t>
  </si>
  <si>
    <t>평균합격률</t>
  </si>
  <si>
    <t>평균 잔류 비율</t>
  </si>
  <si>
    <t>차수별 초기
잔류인원*</t>
  </si>
  <si>
    <t>*) 합격자 중, 타교 지원 의사 없음</t>
  </si>
  <si>
    <t>**) 경의치한 등</t>
  </si>
  <si>
    <t>구간 내
타교 빠짐**</t>
  </si>
  <si>
    <t>차수별
잔류비율 가정*</t>
  </si>
  <si>
    <t>타희망학교
응시인원</t>
  </si>
  <si>
    <t>타희망학교
합격률</t>
  </si>
  <si>
    <t>타희망교
합격자</t>
  </si>
  <si>
    <t>총 타희망합격</t>
  </si>
  <si>
    <t>관심 대상학과 정시정원 수 =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</si>
</sst>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30"/>
      <name val="맑은 고딕"/>
      <family val="3"/>
    </font>
    <font>
      <sz val="11"/>
      <color indexed="30"/>
      <name val="맑은 고딕"/>
      <family val="3"/>
    </font>
    <font>
      <sz val="11"/>
      <name val="맑은 고딕"/>
      <family val="3"/>
    </font>
    <font>
      <b/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rgb="FF0070C0"/>
      <name val="Calibri"/>
      <family val="3"/>
    </font>
    <font>
      <sz val="11"/>
      <color rgb="FF0070C0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48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1" fillId="0" borderId="10" xfId="0" applyNumberFormat="1" applyFont="1" applyBorder="1" applyAlignment="1">
      <alignment vertical="center"/>
    </xf>
    <xf numFmtId="0" fontId="31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39" fillId="0" borderId="13" xfId="0" applyFont="1" applyBorder="1" applyAlignment="1">
      <alignment vertical="center"/>
    </xf>
    <xf numFmtId="9" fontId="40" fillId="0" borderId="0" xfId="43" applyFont="1" applyAlignment="1">
      <alignment vertical="center"/>
    </xf>
    <xf numFmtId="41" fontId="41" fillId="0" borderId="0" xfId="48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41" fontId="0" fillId="0" borderId="1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0" xfId="48" applyFont="1" applyBorder="1" applyAlignment="1">
      <alignment vertical="center"/>
    </xf>
    <xf numFmtId="41" fontId="0" fillId="0" borderId="15" xfId="48" applyFon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41" fontId="42" fillId="0" borderId="0" xfId="48" applyFont="1" applyBorder="1" applyAlignment="1">
      <alignment vertical="center"/>
    </xf>
    <xf numFmtId="41" fontId="42" fillId="0" borderId="15" xfId="48" applyFont="1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1" fontId="41" fillId="0" borderId="19" xfId="48" applyFont="1" applyBorder="1" applyAlignment="1">
      <alignment vertical="center"/>
    </xf>
    <xf numFmtId="41" fontId="0" fillId="0" borderId="19" xfId="48" applyFont="1" applyBorder="1" applyAlignment="1">
      <alignment vertical="center"/>
    </xf>
    <xf numFmtId="41" fontId="0" fillId="0" borderId="20" xfId="0" applyNumberFormat="1" applyBorder="1" applyAlignment="1">
      <alignment vertical="center"/>
    </xf>
    <xf numFmtId="41" fontId="42" fillId="0" borderId="19" xfId="48" applyFont="1" applyBorder="1" applyAlignment="1">
      <alignment vertical="center"/>
    </xf>
    <xf numFmtId="41" fontId="31" fillId="0" borderId="14" xfId="0" applyNumberFormat="1" applyFont="1" applyBorder="1" applyAlignment="1">
      <alignment vertical="center"/>
    </xf>
    <xf numFmtId="41" fontId="31" fillId="0" borderId="18" xfId="0" applyNumberFormat="1" applyFont="1" applyBorder="1" applyAlignment="1">
      <alignment vertical="center"/>
    </xf>
    <xf numFmtId="41" fontId="0" fillId="0" borderId="20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9" fontId="39" fillId="0" borderId="19" xfId="43" applyFont="1" applyBorder="1" applyAlignment="1">
      <alignment vertical="center"/>
    </xf>
    <xf numFmtId="9" fontId="39" fillId="0" borderId="0" xfId="43" applyFont="1" applyBorder="1" applyAlignment="1">
      <alignment vertical="center"/>
    </xf>
    <xf numFmtId="9" fontId="39" fillId="0" borderId="15" xfId="43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9" fontId="31" fillId="0" borderId="14" xfId="43" applyFont="1" applyBorder="1" applyAlignment="1">
      <alignment horizontal="center" vertical="center"/>
    </xf>
    <xf numFmtId="9" fontId="31" fillId="0" borderId="10" xfId="43" applyFont="1" applyBorder="1" applyAlignment="1">
      <alignment vertical="center"/>
    </xf>
    <xf numFmtId="41" fontId="31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0" fillId="0" borderId="14" xfId="48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8.140625" style="4" customWidth="1"/>
    <col min="2" max="2" width="8.421875" style="0" customWidth="1"/>
    <col min="3" max="3" width="10.421875" style="0" customWidth="1"/>
    <col min="4" max="4" width="11.8515625" style="0" customWidth="1"/>
    <col min="5" max="5" width="14.28125" style="0" customWidth="1"/>
    <col min="6" max="12" width="12.57421875" style="0" customWidth="1"/>
    <col min="13" max="13" width="13.57421875" style="0" customWidth="1"/>
  </cols>
  <sheetData>
    <row r="1" spans="1:7" ht="18" customHeight="1">
      <c r="A1" s="6" t="s">
        <v>31</v>
      </c>
      <c r="B1" s="7"/>
      <c r="C1" s="7"/>
      <c r="D1" s="8">
        <v>107</v>
      </c>
      <c r="E1" s="45"/>
      <c r="G1" s="15"/>
    </row>
    <row r="2" ht="18" customHeight="1"/>
    <row r="3" spans="1:12" ht="18" customHeight="1">
      <c r="A3" s="51" t="s">
        <v>2</v>
      </c>
      <c r="B3" s="47" t="s">
        <v>6</v>
      </c>
      <c r="C3" s="47" t="s">
        <v>3</v>
      </c>
      <c r="D3" s="49" t="s">
        <v>7</v>
      </c>
      <c r="E3" s="47" t="s">
        <v>26</v>
      </c>
      <c r="F3" s="47" t="s">
        <v>22</v>
      </c>
      <c r="G3" s="47" t="s">
        <v>25</v>
      </c>
      <c r="H3" s="47" t="s">
        <v>27</v>
      </c>
      <c r="I3" s="47" t="s">
        <v>28</v>
      </c>
      <c r="J3" s="47" t="s">
        <v>29</v>
      </c>
      <c r="K3" s="54" t="s">
        <v>0</v>
      </c>
      <c r="L3" s="53" t="s">
        <v>4</v>
      </c>
    </row>
    <row r="4" spans="1:12" s="4" customFormat="1" ht="18" customHeight="1">
      <c r="A4" s="52"/>
      <c r="B4" s="48"/>
      <c r="C4" s="48"/>
      <c r="D4" s="50"/>
      <c r="E4" s="48"/>
      <c r="F4" s="48"/>
      <c r="G4" s="48"/>
      <c r="H4" s="48"/>
      <c r="I4" s="48"/>
      <c r="J4" s="48"/>
      <c r="K4" s="50"/>
      <c r="L4" s="52"/>
    </row>
    <row r="5" spans="1:12" ht="18" customHeight="1">
      <c r="A5" s="23" t="s">
        <v>11</v>
      </c>
      <c r="B5" s="28">
        <f>D1</f>
        <v>107</v>
      </c>
      <c r="C5" s="29">
        <f>B5</f>
        <v>107</v>
      </c>
      <c r="D5" s="30">
        <f aca="true" t="shared" si="0" ref="D5:D13">C5-$D$1</f>
        <v>0</v>
      </c>
      <c r="E5" s="37">
        <v>0.2</v>
      </c>
      <c r="F5" s="31">
        <f>B5*E5</f>
        <v>21.400000000000002</v>
      </c>
      <c r="G5" s="40">
        <v>3</v>
      </c>
      <c r="H5" s="29">
        <f>B5-F5-G5</f>
        <v>82.6</v>
      </c>
      <c r="I5" s="37">
        <v>0.9</v>
      </c>
      <c r="J5" s="29">
        <f>H5*I5</f>
        <v>74.34</v>
      </c>
      <c r="K5" s="34">
        <f>H5-J5-G5</f>
        <v>5.259999999999991</v>
      </c>
      <c r="L5" s="32">
        <f>G5+J5</f>
        <v>77.34</v>
      </c>
    </row>
    <row r="6" spans="1:12" ht="18" customHeight="1">
      <c r="A6" s="26" t="s">
        <v>12</v>
      </c>
      <c r="B6" s="16">
        <f>L5</f>
        <v>77.34</v>
      </c>
      <c r="C6" s="16">
        <f aca="true" t="shared" si="1" ref="C6:C13">C5+B6</f>
        <v>184.34</v>
      </c>
      <c r="D6" s="19">
        <f t="shared" si="0"/>
        <v>77.34</v>
      </c>
      <c r="E6" s="38">
        <v>0.25</v>
      </c>
      <c r="F6" s="24">
        <f>B6*E6</f>
        <v>19.335</v>
      </c>
      <c r="G6" s="15">
        <v>2</v>
      </c>
      <c r="H6" s="17">
        <f>B6-F6</f>
        <v>58.005</v>
      </c>
      <c r="I6" s="38">
        <v>0.8</v>
      </c>
      <c r="J6" s="17">
        <f>H6*I6</f>
        <v>46.404</v>
      </c>
      <c r="K6" s="35">
        <f>H6-J6</f>
        <v>11.600999999999999</v>
      </c>
      <c r="L6" s="33">
        <f aca="true" t="shared" si="2" ref="L6:L13">G6+J6</f>
        <v>48.404</v>
      </c>
    </row>
    <row r="7" spans="1:12" ht="18" customHeight="1">
      <c r="A7" s="26" t="s">
        <v>13</v>
      </c>
      <c r="B7" s="16">
        <f aca="true" t="shared" si="3" ref="B7:B13">J6+G6</f>
        <v>48.404</v>
      </c>
      <c r="C7" s="16">
        <f t="shared" si="1"/>
        <v>232.744</v>
      </c>
      <c r="D7" s="19">
        <f t="shared" si="0"/>
        <v>125.744</v>
      </c>
      <c r="E7" s="38">
        <v>0.3</v>
      </c>
      <c r="F7" s="24">
        <f aca="true" t="shared" si="4" ref="F7:F13">B7*E7</f>
        <v>14.5212</v>
      </c>
      <c r="G7" s="15">
        <v>1</v>
      </c>
      <c r="H7" s="17">
        <f aca="true" t="shared" si="5" ref="H7:H13">B7-F7</f>
        <v>33.8828</v>
      </c>
      <c r="I7" s="38">
        <v>0.7</v>
      </c>
      <c r="J7" s="17">
        <f aca="true" t="shared" si="6" ref="J7:J13">H7*I7</f>
        <v>23.71796</v>
      </c>
      <c r="K7" s="35">
        <f aca="true" t="shared" si="7" ref="K7:K13">H7-J7</f>
        <v>10.164840000000002</v>
      </c>
      <c r="L7" s="33">
        <f t="shared" si="2"/>
        <v>24.71796</v>
      </c>
    </row>
    <row r="8" spans="1:12" ht="18" customHeight="1">
      <c r="A8" s="26" t="s">
        <v>14</v>
      </c>
      <c r="B8" s="16">
        <f t="shared" si="3"/>
        <v>24.71796</v>
      </c>
      <c r="C8" s="16">
        <f t="shared" si="1"/>
        <v>257.46196</v>
      </c>
      <c r="D8" s="19">
        <f t="shared" si="0"/>
        <v>150.46195999999998</v>
      </c>
      <c r="E8" s="38">
        <v>0.35</v>
      </c>
      <c r="F8" s="24">
        <f t="shared" si="4"/>
        <v>8.651286</v>
      </c>
      <c r="G8" s="15">
        <v>0</v>
      </c>
      <c r="H8" s="17">
        <f t="shared" si="5"/>
        <v>16.066674</v>
      </c>
      <c r="I8" s="38">
        <v>0.65</v>
      </c>
      <c r="J8" s="17">
        <f t="shared" si="6"/>
        <v>10.4433381</v>
      </c>
      <c r="K8" s="35">
        <f t="shared" si="7"/>
        <v>5.623335899999999</v>
      </c>
      <c r="L8" s="33">
        <f t="shared" si="2"/>
        <v>10.4433381</v>
      </c>
    </row>
    <row r="9" spans="1:12" ht="18" customHeight="1">
      <c r="A9" s="27" t="s">
        <v>15</v>
      </c>
      <c r="B9" s="20">
        <f t="shared" si="3"/>
        <v>10.4433381</v>
      </c>
      <c r="C9" s="20">
        <f t="shared" si="1"/>
        <v>267.9052981</v>
      </c>
      <c r="D9" s="21">
        <f t="shared" si="0"/>
        <v>160.90529809999998</v>
      </c>
      <c r="E9" s="39">
        <v>0.4</v>
      </c>
      <c r="F9" s="25">
        <f t="shared" si="4"/>
        <v>4.177335240000001</v>
      </c>
      <c r="G9" s="41">
        <v>0</v>
      </c>
      <c r="H9" s="18">
        <f t="shared" si="5"/>
        <v>6.2660028599999995</v>
      </c>
      <c r="I9" s="39">
        <v>0.6</v>
      </c>
      <c r="J9" s="18">
        <f t="shared" si="6"/>
        <v>3.7596017159999997</v>
      </c>
      <c r="K9" s="36">
        <f t="shared" si="7"/>
        <v>2.506401144</v>
      </c>
      <c r="L9" s="5">
        <f t="shared" si="2"/>
        <v>3.7596017159999997</v>
      </c>
    </row>
    <row r="10" spans="1:12" ht="18" customHeight="1">
      <c r="A10" s="26" t="s">
        <v>16</v>
      </c>
      <c r="B10" s="16">
        <f t="shared" si="3"/>
        <v>3.7596017159999997</v>
      </c>
      <c r="C10" s="16">
        <f t="shared" si="1"/>
        <v>271.664899816</v>
      </c>
      <c r="D10" s="19">
        <f t="shared" si="0"/>
        <v>164.664899816</v>
      </c>
      <c r="E10" s="38">
        <v>0.5</v>
      </c>
      <c r="F10" s="24">
        <f t="shared" si="4"/>
        <v>1.8798008579999999</v>
      </c>
      <c r="G10" s="15">
        <v>0</v>
      </c>
      <c r="H10" s="17">
        <f t="shared" si="5"/>
        <v>1.8798008579999999</v>
      </c>
      <c r="I10" s="38">
        <v>0.6</v>
      </c>
      <c r="J10" s="17">
        <f t="shared" si="6"/>
        <v>1.1278805148</v>
      </c>
      <c r="K10" s="35">
        <f t="shared" si="7"/>
        <v>0.7519203431999999</v>
      </c>
      <c r="L10" s="33">
        <f t="shared" si="2"/>
        <v>1.1278805148</v>
      </c>
    </row>
    <row r="11" spans="1:12" ht="18" customHeight="1">
      <c r="A11" s="26" t="s">
        <v>17</v>
      </c>
      <c r="B11" s="16">
        <f t="shared" si="3"/>
        <v>1.1278805148</v>
      </c>
      <c r="C11" s="16">
        <f t="shared" si="1"/>
        <v>272.7927803308</v>
      </c>
      <c r="D11" s="19">
        <f t="shared" si="0"/>
        <v>165.79278033079999</v>
      </c>
      <c r="E11" s="38">
        <v>0.5</v>
      </c>
      <c r="F11" s="24">
        <f t="shared" si="4"/>
        <v>0.5639402574</v>
      </c>
      <c r="G11" s="15">
        <v>0</v>
      </c>
      <c r="H11" s="17">
        <f t="shared" si="5"/>
        <v>0.5639402574</v>
      </c>
      <c r="I11" s="38">
        <v>0.5</v>
      </c>
      <c r="J11" s="17">
        <f t="shared" si="6"/>
        <v>0.2819701287</v>
      </c>
      <c r="K11" s="35">
        <f t="shared" si="7"/>
        <v>0.2819701287</v>
      </c>
      <c r="L11" s="33">
        <f t="shared" si="2"/>
        <v>0.2819701287</v>
      </c>
    </row>
    <row r="12" spans="1:12" ht="18" customHeight="1">
      <c r="A12" s="26" t="s">
        <v>18</v>
      </c>
      <c r="B12" s="16">
        <f t="shared" si="3"/>
        <v>0.2819701287</v>
      </c>
      <c r="C12" s="16">
        <f t="shared" si="1"/>
        <v>273.07475045949997</v>
      </c>
      <c r="D12" s="19">
        <f t="shared" si="0"/>
        <v>166.07475045949997</v>
      </c>
      <c r="E12" s="38">
        <v>0.5</v>
      </c>
      <c r="F12" s="24">
        <f t="shared" si="4"/>
        <v>0.14098506435</v>
      </c>
      <c r="G12" s="15">
        <v>0</v>
      </c>
      <c r="H12" s="17">
        <f t="shared" si="5"/>
        <v>0.14098506435</v>
      </c>
      <c r="I12" s="38">
        <v>0.4</v>
      </c>
      <c r="J12" s="17">
        <f t="shared" si="6"/>
        <v>0.05639402574</v>
      </c>
      <c r="K12" s="35">
        <f t="shared" si="7"/>
        <v>0.08459103861</v>
      </c>
      <c r="L12" s="33">
        <f t="shared" si="2"/>
        <v>0.05639402574</v>
      </c>
    </row>
    <row r="13" spans="1:12" ht="18" customHeight="1">
      <c r="A13" s="27" t="s">
        <v>19</v>
      </c>
      <c r="B13" s="20">
        <f t="shared" si="3"/>
        <v>0.05639402574</v>
      </c>
      <c r="C13" s="20">
        <f t="shared" si="1"/>
        <v>273.13114448524</v>
      </c>
      <c r="D13" s="21">
        <f t="shared" si="0"/>
        <v>166.13114448524</v>
      </c>
      <c r="E13" s="39">
        <v>0.5</v>
      </c>
      <c r="F13" s="25">
        <f t="shared" si="4"/>
        <v>0.02819701287</v>
      </c>
      <c r="G13" s="41">
        <v>0</v>
      </c>
      <c r="H13" s="18">
        <f t="shared" si="5"/>
        <v>0.02819701287</v>
      </c>
      <c r="I13" s="39">
        <v>0.3</v>
      </c>
      <c r="J13" s="18">
        <f t="shared" si="6"/>
        <v>0.008459103861</v>
      </c>
      <c r="K13" s="36">
        <f t="shared" si="7"/>
        <v>0.019737909009</v>
      </c>
      <c r="L13" s="5">
        <f t="shared" si="2"/>
        <v>0.008459103861</v>
      </c>
    </row>
    <row r="14" spans="2:13" ht="18" customHeight="1">
      <c r="B14" s="2"/>
      <c r="C14" s="2"/>
      <c r="D14" s="2"/>
      <c r="E14" s="9"/>
      <c r="F14" s="10"/>
      <c r="G14" s="11"/>
      <c r="H14" s="1"/>
      <c r="I14" s="9"/>
      <c r="J14" s="1"/>
      <c r="K14" s="2"/>
      <c r="L14" s="2"/>
      <c r="M14" s="2"/>
    </row>
    <row r="15" spans="2:12" ht="18" customHeight="1">
      <c r="B15" s="2"/>
      <c r="C15" s="2"/>
      <c r="D15" s="2"/>
      <c r="E15" s="44" t="s">
        <v>21</v>
      </c>
      <c r="F15" s="12" t="s">
        <v>9</v>
      </c>
      <c r="G15" s="12" t="s">
        <v>10</v>
      </c>
      <c r="H15" s="3" t="s">
        <v>1</v>
      </c>
      <c r="I15" s="42" t="s">
        <v>20</v>
      </c>
      <c r="J15" s="46" t="s">
        <v>30</v>
      </c>
      <c r="K15" s="14" t="s">
        <v>8</v>
      </c>
      <c r="L15" s="23" t="s">
        <v>5</v>
      </c>
    </row>
    <row r="16" spans="2:12" ht="18" customHeight="1">
      <c r="B16" s="2"/>
      <c r="C16" s="2"/>
      <c r="D16" s="2"/>
      <c r="E16" s="43">
        <f>F16/SUM(B5:B13)</f>
        <v>0.2561576133320852</v>
      </c>
      <c r="F16" s="13">
        <f>SUM(F5:F10)</f>
        <v>69.96462209799999</v>
      </c>
      <c r="G16" s="13">
        <f>SUM(G5:G10)</f>
        <v>6</v>
      </c>
      <c r="H16" s="1">
        <f>SUM(H5:H10)</f>
        <v>198.700277718</v>
      </c>
      <c r="I16" s="43">
        <f>J16/H16</f>
        <v>0.8041900200943937</v>
      </c>
      <c r="J16" s="22">
        <f>SUM(J5:J10)</f>
        <v>159.7927803308</v>
      </c>
      <c r="K16" s="13">
        <f>SUM(K5:K10)</f>
        <v>35.90749738719999</v>
      </c>
      <c r="L16" s="5">
        <f>SUM(L5:L10)</f>
        <v>165.7927803308</v>
      </c>
    </row>
    <row r="17" ht="18" customHeight="1">
      <c r="B17" t="s">
        <v>23</v>
      </c>
    </row>
    <row r="18" ht="18" customHeight="1">
      <c r="B18" t="s">
        <v>24</v>
      </c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12">
    <mergeCell ref="H3:H4"/>
    <mergeCell ref="L3:L4"/>
    <mergeCell ref="I3:I4"/>
    <mergeCell ref="J3:J4"/>
    <mergeCell ref="K3:K4"/>
    <mergeCell ref="G3:G4"/>
    <mergeCell ref="C3:C4"/>
    <mergeCell ref="D3:D4"/>
    <mergeCell ref="A3:A4"/>
    <mergeCell ref="B3:B4"/>
    <mergeCell ref="E3:E4"/>
    <mergeCell ref="F3:F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KDM</dc:creator>
  <cp:keywords/>
  <dc:description/>
  <cp:lastModifiedBy>dmkim</cp:lastModifiedBy>
  <dcterms:created xsi:type="dcterms:W3CDTF">2011-01-25T10:09:27Z</dcterms:created>
  <dcterms:modified xsi:type="dcterms:W3CDTF">2011-01-27T10:21:51Z</dcterms:modified>
  <cp:category/>
  <cp:version/>
  <cp:contentType/>
  <cp:contentStatus/>
</cp:coreProperties>
</file>