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056" windowHeight="9240"/>
  </bookViews>
  <sheets>
    <sheet name="성적표" sheetId="1" r:id="rId1"/>
    <sheet name="(건드리지말것)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P12" i="1" l="1"/>
  <c r="Q12" i="1" s="1"/>
  <c r="R12" i="1" s="1"/>
  <c r="P14" i="1"/>
  <c r="Q14" i="1" s="1"/>
  <c r="R14" i="1" s="1"/>
  <c r="P20" i="1"/>
  <c r="Q20" i="1" s="1"/>
  <c r="R20" i="1" s="1"/>
  <c r="P36" i="1"/>
  <c r="Q36" i="1" s="1"/>
  <c r="R36" i="1" s="1"/>
  <c r="P38" i="1"/>
  <c r="Q38" i="1" s="1"/>
  <c r="R38" i="1" s="1"/>
  <c r="P39" i="1"/>
  <c r="Q39" i="1" s="1"/>
  <c r="R39" i="1" s="1"/>
  <c r="P42" i="1"/>
  <c r="Q42" i="1" s="1"/>
  <c r="R42" i="1" s="1"/>
  <c r="P43" i="1"/>
  <c r="Q43" i="1" s="1"/>
  <c r="R43" i="1" s="1"/>
  <c r="P44" i="1"/>
  <c r="Q44" i="1" s="1"/>
  <c r="R44" i="1" s="1"/>
  <c r="P46" i="1"/>
  <c r="Q46" i="1" s="1"/>
  <c r="R46" i="1" s="1"/>
  <c r="O8" i="1"/>
  <c r="P8" i="1" s="1"/>
  <c r="Q8" i="1" s="1"/>
  <c r="R8" i="1" s="1"/>
  <c r="O9" i="1"/>
  <c r="O10" i="1"/>
  <c r="P10" i="1" s="1"/>
  <c r="Q10" i="1" s="1"/>
  <c r="R10" i="1" s="1"/>
  <c r="O11" i="1"/>
  <c r="P11" i="1" s="1"/>
  <c r="Q11" i="1" s="1"/>
  <c r="R11" i="1" s="1"/>
  <c r="O12" i="1"/>
  <c r="O13" i="1"/>
  <c r="P13" i="1" s="1"/>
  <c r="Q13" i="1" s="1"/>
  <c r="R13" i="1" s="1"/>
  <c r="O14" i="1"/>
  <c r="O15" i="1"/>
  <c r="P15" i="1" s="1"/>
  <c r="Q15" i="1" s="1"/>
  <c r="R15" i="1" s="1"/>
  <c r="O16" i="1"/>
  <c r="P16" i="1" s="1"/>
  <c r="Q16" i="1" s="1"/>
  <c r="R16" i="1" s="1"/>
  <c r="O17" i="1"/>
  <c r="P17" i="1" s="1"/>
  <c r="Q17" i="1" s="1"/>
  <c r="R17" i="1" s="1"/>
  <c r="O18" i="1"/>
  <c r="P18" i="1" s="1"/>
  <c r="Q18" i="1" s="1"/>
  <c r="R18" i="1" s="1"/>
  <c r="O19" i="1"/>
  <c r="P19" i="1" s="1"/>
  <c r="Q19" i="1" s="1"/>
  <c r="R19" i="1" s="1"/>
  <c r="O20" i="1"/>
  <c r="O21" i="1"/>
  <c r="P21" i="1" s="1"/>
  <c r="Q21" i="1" s="1"/>
  <c r="R21" i="1" s="1"/>
  <c r="O22" i="1"/>
  <c r="P22" i="1" s="1"/>
  <c r="Q22" i="1" s="1"/>
  <c r="R22" i="1" s="1"/>
  <c r="O23" i="1"/>
  <c r="P23" i="1" s="1"/>
  <c r="Q23" i="1" s="1"/>
  <c r="R23" i="1" s="1"/>
  <c r="O24" i="1"/>
  <c r="P24" i="1" s="1"/>
  <c r="Q24" i="1" s="1"/>
  <c r="R24" i="1" s="1"/>
  <c r="O25" i="1"/>
  <c r="P25" i="1" s="1"/>
  <c r="Q25" i="1" s="1"/>
  <c r="R25" i="1" s="1"/>
  <c r="O26" i="1"/>
  <c r="P26" i="1" s="1"/>
  <c r="Q26" i="1" s="1"/>
  <c r="R26" i="1" s="1"/>
  <c r="O27" i="1"/>
  <c r="P27" i="1" s="1"/>
  <c r="Q27" i="1" s="1"/>
  <c r="R27" i="1" s="1"/>
  <c r="O28" i="1"/>
  <c r="P28" i="1" s="1"/>
  <c r="Q28" i="1" s="1"/>
  <c r="R28" i="1" s="1"/>
  <c r="O29" i="1"/>
  <c r="P29" i="1" s="1"/>
  <c r="Q29" i="1" s="1"/>
  <c r="R29" i="1" s="1"/>
  <c r="O30" i="1"/>
  <c r="P30" i="1" s="1"/>
  <c r="Q30" i="1" s="1"/>
  <c r="R30" i="1" s="1"/>
  <c r="O31" i="1"/>
  <c r="P31" i="1" s="1"/>
  <c r="Q31" i="1" s="1"/>
  <c r="R31" i="1" s="1"/>
  <c r="O32" i="1"/>
  <c r="P32" i="1" s="1"/>
  <c r="Q32" i="1" s="1"/>
  <c r="R32" i="1" s="1"/>
  <c r="O33" i="1"/>
  <c r="P33" i="1" s="1"/>
  <c r="Q33" i="1" s="1"/>
  <c r="R33" i="1" s="1"/>
  <c r="O34" i="1"/>
  <c r="P34" i="1" s="1"/>
  <c r="Q34" i="1" s="1"/>
  <c r="R34" i="1" s="1"/>
  <c r="O35" i="1"/>
  <c r="P35" i="1" s="1"/>
  <c r="Q35" i="1" s="1"/>
  <c r="R35" i="1" s="1"/>
  <c r="O36" i="1"/>
  <c r="O37" i="1"/>
  <c r="P37" i="1" s="1"/>
  <c r="Q37" i="1" s="1"/>
  <c r="R37" i="1" s="1"/>
  <c r="O38" i="1"/>
  <c r="O39" i="1"/>
  <c r="O40" i="1"/>
  <c r="P40" i="1" s="1"/>
  <c r="Q40" i="1" s="1"/>
  <c r="R40" i="1" s="1"/>
  <c r="O41" i="1"/>
  <c r="P41" i="1" s="1"/>
  <c r="Q41" i="1" s="1"/>
  <c r="R41" i="1" s="1"/>
  <c r="O42" i="1"/>
  <c r="O43" i="1"/>
  <c r="O44" i="1"/>
  <c r="O45" i="1"/>
  <c r="P45" i="1" s="1"/>
  <c r="Q45" i="1" s="1"/>
  <c r="R45" i="1" s="1"/>
  <c r="O46" i="1"/>
  <c r="O47" i="1"/>
  <c r="O4" i="1"/>
  <c r="P4" i="1" s="1"/>
  <c r="Q4" i="1" s="1"/>
  <c r="R4" i="1" s="1"/>
  <c r="O5" i="1"/>
  <c r="P5" i="1" s="1"/>
  <c r="Q5" i="1" s="1"/>
  <c r="R5" i="1" s="1"/>
  <c r="O6" i="1"/>
  <c r="P6" i="1" s="1"/>
  <c r="Q6" i="1" s="1"/>
  <c r="R6" i="1" s="1"/>
  <c r="O7" i="1"/>
  <c r="P7" i="1" s="1"/>
  <c r="Q7" i="1" s="1"/>
  <c r="R7" i="1" s="1"/>
  <c r="P9" i="1"/>
  <c r="Q9" i="1" s="1"/>
  <c r="R9" i="1" s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L47" i="1" l="1"/>
  <c r="S39" i="1"/>
  <c r="P47" i="1"/>
  <c r="Q47" i="1" s="1"/>
  <c r="R47" i="1" s="1"/>
  <c r="M30" i="1" l="1"/>
  <c r="M39" i="1"/>
  <c r="L4" i="1"/>
  <c r="L5" i="1"/>
  <c r="L6" i="1"/>
  <c r="O3" i="1"/>
  <c r="P3" i="1" s="1"/>
  <c r="Q3" i="1" s="1"/>
  <c r="R3" i="1" s="1"/>
  <c r="I4" i="1"/>
  <c r="I5" i="1"/>
  <c r="I6" i="1"/>
  <c r="I7" i="1"/>
  <c r="I8" i="1"/>
  <c r="I9" i="1"/>
  <c r="I3" i="1"/>
  <c r="L3" i="1" s="1"/>
  <c r="M21" i="1" l="1"/>
  <c r="S3" i="1"/>
  <c r="M12" i="1"/>
  <c r="S30" i="1"/>
  <c r="M3" i="1"/>
  <c r="S21" i="1"/>
  <c r="S12" i="1"/>
  <c r="S48" i="1" l="1"/>
  <c r="T3" i="1" s="1"/>
  <c r="M48" i="1"/>
  <c r="N3" i="1" s="1"/>
</calcChain>
</file>

<file path=xl/comments1.xml><?xml version="1.0" encoding="utf-8"?>
<comments xmlns="http://schemas.openxmlformats.org/spreadsheetml/2006/main">
  <authors>
    <author>곰세마리2</author>
  </authors>
  <commentList>
    <comment ref="N3" authorId="0">
      <text>
        <r>
          <rPr>
            <b/>
            <sz val="9"/>
            <color indexed="81"/>
            <rFont val="돋움"/>
            <family val="3"/>
            <charset val="129"/>
          </rPr>
          <t>연세대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학년별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반영비율</t>
        </r>
        <r>
          <rPr>
            <b/>
            <sz val="9"/>
            <color indexed="81"/>
            <rFont val="Tahoma"/>
            <family val="2"/>
          </rPr>
          <t xml:space="preserve"> 20% 40% 40%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하였음</t>
        </r>
      </text>
    </comment>
    <comment ref="T3" authorId="0">
      <text>
        <r>
          <rPr>
            <b/>
            <sz val="9"/>
            <color indexed="81"/>
            <rFont val="돋움"/>
            <family val="3"/>
            <charset val="129"/>
          </rPr>
          <t>연세대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학년별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반영비율</t>
        </r>
        <r>
          <rPr>
            <b/>
            <sz val="9"/>
            <color indexed="81"/>
            <rFont val="Tahoma"/>
            <family val="2"/>
          </rPr>
          <t xml:space="preserve"> 20% 40% 40%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하였음</t>
        </r>
      </text>
    </comment>
    <comment ref="M48" authorId="0">
      <text>
        <r>
          <rPr>
            <b/>
            <sz val="9"/>
            <color indexed="81"/>
            <rFont val="돋움"/>
            <family val="3"/>
            <charset val="129"/>
          </rPr>
          <t>지우지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  <comment ref="S48" authorId="0">
      <text>
        <r>
          <rPr>
            <b/>
            <sz val="9"/>
            <color indexed="81"/>
            <rFont val="돋움"/>
            <family val="3"/>
            <charset val="129"/>
          </rPr>
          <t>지우지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말것
</t>
        </r>
      </text>
    </comment>
  </commentList>
</comments>
</file>

<file path=xl/sharedStrings.xml><?xml version="1.0" encoding="utf-8"?>
<sst xmlns="http://schemas.openxmlformats.org/spreadsheetml/2006/main" count="29" uniqueCount="26">
  <si>
    <t>과목</t>
    <phoneticPr fontId="1" type="noConversion"/>
  </si>
  <si>
    <t>학년</t>
    <phoneticPr fontId="1" type="noConversion"/>
  </si>
  <si>
    <t>원점수</t>
    <phoneticPr fontId="1" type="noConversion"/>
  </si>
  <si>
    <t>석차</t>
    <phoneticPr fontId="1" type="noConversion"/>
  </si>
  <si>
    <t>학기</t>
    <phoneticPr fontId="1" type="noConversion"/>
  </si>
  <si>
    <t>등급</t>
  </si>
  <si>
    <t>등급</t>
    <phoneticPr fontId="1" type="noConversion"/>
  </si>
  <si>
    <t>평균</t>
    <phoneticPr fontId="1" type="noConversion"/>
  </si>
  <si>
    <t>표준편차</t>
    <phoneticPr fontId="1" type="noConversion"/>
  </si>
  <si>
    <t>Z점수 참고표</t>
    <phoneticPr fontId="1" type="noConversion"/>
  </si>
  <si>
    <r>
      <t xml:space="preserve">Z </t>
    </r>
    <r>
      <rPr>
        <b/>
        <sz val="8"/>
        <color rgb="FF000000"/>
        <rFont val="맑은 고딕"/>
        <family val="3"/>
        <charset val="129"/>
        <scheme val="minor"/>
      </rPr>
      <t>점수</t>
    </r>
  </si>
  <si>
    <t>석차백분율</t>
  </si>
  <si>
    <t>Z점수</t>
    <phoneticPr fontId="1" type="noConversion"/>
  </si>
  <si>
    <t>백분율</t>
    <phoneticPr fontId="1" type="noConversion"/>
  </si>
  <si>
    <t>등급표</t>
    <phoneticPr fontId="1" type="noConversion"/>
  </si>
  <si>
    <t>등급평균</t>
    <phoneticPr fontId="1" type="noConversion"/>
  </si>
  <si>
    <t>학기평균</t>
    <phoneticPr fontId="1" type="noConversion"/>
  </si>
  <si>
    <t>학교등급평균</t>
    <phoneticPr fontId="1" type="noConversion"/>
  </si>
  <si>
    <t>연세대 (Z점수)</t>
    <phoneticPr fontId="1" type="noConversion"/>
  </si>
  <si>
    <t>백분위</t>
    <phoneticPr fontId="1" type="noConversion"/>
  </si>
  <si>
    <t>등급</t>
    <phoneticPr fontId="1" type="noConversion"/>
  </si>
  <si>
    <t>이수단위</t>
    <phoneticPr fontId="1" type="noConversion"/>
  </si>
  <si>
    <t>이수*등급</t>
    <phoneticPr fontId="1" type="noConversion"/>
  </si>
  <si>
    <t>백분위</t>
    <phoneticPr fontId="1" type="noConversion"/>
  </si>
  <si>
    <r>
      <t xml:space="preserve">전체인원
</t>
    </r>
    <r>
      <rPr>
        <sz val="9"/>
        <color theme="1"/>
        <rFont val="맑은 고딕"/>
        <family val="3"/>
        <charset val="129"/>
        <scheme val="minor"/>
      </rPr>
      <t>(수강자수)</t>
    </r>
    <phoneticPr fontId="1" type="noConversion"/>
  </si>
  <si>
    <r>
      <t xml:space="preserve">등급
</t>
    </r>
    <r>
      <rPr>
        <sz val="8"/>
        <color theme="1"/>
        <rFont val="맑은 고딕"/>
        <family val="3"/>
        <charset val="129"/>
        <scheme val="minor"/>
      </rPr>
      <t>(직접입력)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</si>
</sst>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b/>
      <sz val="8"/>
      <color rgb="FF000000"/>
      <name val="굴림"/>
      <family val="3"/>
      <charset val="129"/>
    </font>
    <font>
      <b/>
      <sz val="8"/>
      <color rgb="FF000000"/>
      <name val="맑은 고딕"/>
      <family val="3"/>
      <charset val="129"/>
      <scheme val="minor"/>
    </font>
    <font>
      <sz val="8"/>
      <color rgb="FF000000"/>
      <name val="굴림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6100"/>
      <name val="맑은 고딕"/>
      <family val="2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6EFCE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0" borderId="11" xfId="0" applyBorder="1">
      <alignment vertical="center"/>
    </xf>
    <xf numFmtId="0" fontId="8" fillId="4" borderId="11" xfId="1" applyBorder="1">
      <alignment vertical="center"/>
    </xf>
    <xf numFmtId="176" fontId="0" fillId="0" borderId="11" xfId="0" applyNumberFormat="1" applyBorder="1">
      <alignment vertical="center"/>
    </xf>
    <xf numFmtId="0" fontId="0" fillId="0" borderId="14" xfId="0" applyBorder="1">
      <alignment vertical="center"/>
    </xf>
    <xf numFmtId="0" fontId="8" fillId="4" borderId="14" xfId="1" applyBorder="1">
      <alignment vertical="center"/>
    </xf>
    <xf numFmtId="176" fontId="0" fillId="0" borderId="14" xfId="0" applyNumberFormat="1" applyBorder="1">
      <alignment vertical="center"/>
    </xf>
    <xf numFmtId="0" fontId="0" fillId="0" borderId="17" xfId="0" applyBorder="1">
      <alignment vertical="center"/>
    </xf>
    <xf numFmtId="0" fontId="8" fillId="4" borderId="17" xfId="1" applyBorder="1">
      <alignment vertical="center"/>
    </xf>
    <xf numFmtId="176" fontId="0" fillId="0" borderId="17" xfId="0" applyNumberFormat="1" applyBorder="1">
      <alignment vertical="center"/>
    </xf>
    <xf numFmtId="0" fontId="8" fillId="4" borderId="14" xfId="1" applyBorder="1" applyAlignment="1">
      <alignment horizontal="center" vertical="center"/>
    </xf>
    <xf numFmtId="0" fontId="9" fillId="4" borderId="12" xfId="1" applyFont="1" applyBorder="1" applyAlignment="1">
      <alignment horizontal="center" vertical="center"/>
    </xf>
    <xf numFmtId="0" fontId="9" fillId="4" borderId="15" xfId="1" applyFont="1" applyBorder="1" applyAlignment="1">
      <alignment horizontal="center" vertical="center"/>
    </xf>
    <xf numFmtId="0" fontId="9" fillId="4" borderId="18" xfId="1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4" borderId="17" xfId="1" applyBorder="1" applyAlignment="1">
      <alignment horizontal="center" vertical="center"/>
    </xf>
    <xf numFmtId="0" fontId="9" fillId="4" borderId="11" xfId="1" applyFont="1" applyBorder="1" applyAlignment="1">
      <alignment horizontal="center" vertical="center"/>
    </xf>
    <xf numFmtId="0" fontId="9" fillId="4" borderId="14" xfId="1" applyFont="1" applyBorder="1" applyAlignment="1">
      <alignment horizontal="center" vertical="center"/>
    </xf>
    <xf numFmtId="0" fontId="9" fillId="4" borderId="17" xfId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8" fillId="4" borderId="20" xfId="1" applyBorder="1">
      <alignment vertical="center"/>
    </xf>
    <xf numFmtId="0" fontId="8" fillId="4" borderId="20" xfId="1" applyBorder="1" applyAlignment="1">
      <alignment horizontal="center" vertical="center"/>
    </xf>
    <xf numFmtId="0" fontId="9" fillId="4" borderId="20" xfId="1" applyFont="1" applyBorder="1" applyAlignment="1">
      <alignment horizontal="center" vertical="center"/>
    </xf>
    <xf numFmtId="0" fontId="9" fillId="4" borderId="21" xfId="1" applyFont="1" applyBorder="1" applyAlignment="1">
      <alignment horizontal="center" vertical="center"/>
    </xf>
    <xf numFmtId="0" fontId="8" fillId="4" borderId="22" xfId="1" applyBorder="1" applyAlignment="1">
      <alignment horizontal="center" vertical="center"/>
    </xf>
    <xf numFmtId="0" fontId="8" fillId="4" borderId="23" xfId="1" applyBorder="1" applyAlignment="1">
      <alignment horizontal="center" vertical="center"/>
    </xf>
    <xf numFmtId="0" fontId="8" fillId="4" borderId="24" xfId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</cellXfs>
  <cellStyles count="2">
    <cellStyle name="좋음" xfId="1" builtinId="2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9"/>
  <sheetViews>
    <sheetView tabSelected="1" workbookViewId="0">
      <pane ySplit="2" topLeftCell="A3" activePane="bottomLeft" state="frozen"/>
      <selection pane="bottomLeft" activeCell="M53" sqref="M53"/>
    </sheetView>
  </sheetViews>
  <sheetFormatPr defaultRowHeight="17.399999999999999" x14ac:dyDescent="0.4"/>
  <cols>
    <col min="14" max="14" width="9.69921875" bestFit="1" customWidth="1"/>
    <col min="20" max="20" width="9.69921875" bestFit="1" customWidth="1"/>
  </cols>
  <sheetData>
    <row r="1" spans="1:20" ht="18" thickTop="1" x14ac:dyDescent="0.4">
      <c r="A1" s="24" t="s">
        <v>1</v>
      </c>
      <c r="B1" s="22" t="s">
        <v>4</v>
      </c>
      <c r="C1" s="22" t="s">
        <v>0</v>
      </c>
      <c r="D1" s="22" t="s">
        <v>21</v>
      </c>
      <c r="E1" s="22" t="s">
        <v>2</v>
      </c>
      <c r="F1" s="22" t="s">
        <v>3</v>
      </c>
      <c r="G1" s="27" t="s">
        <v>24</v>
      </c>
      <c r="H1" s="27" t="s">
        <v>25</v>
      </c>
      <c r="I1" s="22" t="s">
        <v>23</v>
      </c>
      <c r="J1" s="22" t="s">
        <v>7</v>
      </c>
      <c r="K1" s="22" t="s">
        <v>8</v>
      </c>
      <c r="L1" s="22" t="s">
        <v>17</v>
      </c>
      <c r="M1" s="22"/>
      <c r="N1" s="22"/>
      <c r="O1" s="22" t="s">
        <v>18</v>
      </c>
      <c r="P1" s="22"/>
      <c r="Q1" s="22"/>
      <c r="R1" s="22"/>
      <c r="S1" s="22"/>
      <c r="T1" s="23"/>
    </row>
    <row r="2" spans="1:20" ht="18" thickBot="1" x14ac:dyDescent="0.4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8" t="s">
        <v>22</v>
      </c>
      <c r="M2" s="8" t="s">
        <v>16</v>
      </c>
      <c r="N2" s="8" t="s">
        <v>7</v>
      </c>
      <c r="O2" s="8" t="s">
        <v>12</v>
      </c>
      <c r="P2" s="8" t="s">
        <v>13</v>
      </c>
      <c r="Q2" s="8" t="s">
        <v>6</v>
      </c>
      <c r="R2" s="8" t="s">
        <v>22</v>
      </c>
      <c r="S2" s="26" t="s">
        <v>15</v>
      </c>
      <c r="T2" s="28"/>
    </row>
    <row r="3" spans="1:20" ht="18" thickTop="1" x14ac:dyDescent="0.4">
      <c r="A3" s="50">
        <v>1</v>
      </c>
      <c r="B3" s="47">
        <v>1</v>
      </c>
      <c r="C3" s="9"/>
      <c r="D3" s="9"/>
      <c r="E3" s="9"/>
      <c r="F3" s="9"/>
      <c r="G3" s="9"/>
      <c r="H3" s="10"/>
      <c r="I3" s="10" t="e">
        <f>100-F3/G3*100</f>
        <v>#DIV/0!</v>
      </c>
      <c r="J3" s="9"/>
      <c r="K3" s="9"/>
      <c r="L3" s="9">
        <f>D3*H3</f>
        <v>0</v>
      </c>
      <c r="M3" s="44" t="e">
        <f t="shared" ref="M3" si="0">SUM(L3:L9)/SUM(D3:D9)</f>
        <v>#DIV/0!</v>
      </c>
      <c r="N3" s="34" t="e">
        <f>IF(M48=5,(M3+M12)/2*0.2+(M21+M30)/2*0.4+M39*0.4,IF(M48=4,(M3+M12)/2*2/6+(M21+M30)/2*4/6,IF(M48=3,(M3+M12)/2*2/6+M21*4/6,IF(M48=2,(M3+M12)/2,M3))))</f>
        <v>#DIV/0!</v>
      </c>
      <c r="O3" s="11" t="e">
        <f>ROUND((E3-J3)/K3,1)</f>
        <v>#DIV/0!</v>
      </c>
      <c r="P3" s="9" t="e">
        <f>VLOOKUP(O3,'(건드리지말것)'!$A$3:$B$63,2,FALSE)</f>
        <v>#DIV/0!</v>
      </c>
      <c r="Q3" s="10" t="e">
        <f>HLOOKUP(P3,'(건드리지말것)'!$D$2:$M$3,2,1)</f>
        <v>#DIV/0!</v>
      </c>
      <c r="R3" s="9" t="e">
        <f>D3*Q3</f>
        <v>#DIV/0!</v>
      </c>
      <c r="S3" s="44" t="e">
        <f>SUM(R3:R9)/SUM(D3:D9)</f>
        <v>#DIV/0!</v>
      </c>
      <c r="T3" s="19" t="e">
        <f>IF(S48=5,(S3+S12)/2*0.2+(S21+S30)/2*0.4+S39*0.4,IF(S48=4,(S3+S12)/2*2/6+(S21+S30)/2*4/6,IF(S48=3,(S3+S12)/2*2/6+S21*4/6,IF(S48=2,(S3+S12)/2,S3))))</f>
        <v>#DIV/0!</v>
      </c>
    </row>
    <row r="4" spans="1:20" x14ac:dyDescent="0.4">
      <c r="A4" s="51"/>
      <c r="B4" s="48"/>
      <c r="C4" s="12"/>
      <c r="D4" s="12"/>
      <c r="E4" s="12"/>
      <c r="F4" s="12"/>
      <c r="G4" s="12"/>
      <c r="H4" s="13"/>
      <c r="I4" s="13" t="e">
        <f t="shared" ref="I4:I47" si="1">100-F4/G4*100</f>
        <v>#DIV/0!</v>
      </c>
      <c r="J4" s="12"/>
      <c r="K4" s="12"/>
      <c r="L4" s="12">
        <f t="shared" ref="L4:L47" si="2">D4*H4</f>
        <v>0</v>
      </c>
      <c r="M4" s="45"/>
      <c r="N4" s="35"/>
      <c r="O4" s="14" t="e">
        <f t="shared" ref="O4:O47" si="3">ROUND((E4-J4)/K4,1)</f>
        <v>#DIV/0!</v>
      </c>
      <c r="P4" s="12" t="e">
        <f>VLOOKUP(O4,'(건드리지말것)'!$A$3:$B$63,2,FALSE)</f>
        <v>#DIV/0!</v>
      </c>
      <c r="Q4" s="13" t="e">
        <f>HLOOKUP(P4,'(건드리지말것)'!$D$2:$M$3,2,1)</f>
        <v>#DIV/0!</v>
      </c>
      <c r="R4" s="12" t="e">
        <f t="shared" ref="R4:R47" si="4">D4*Q4</f>
        <v>#DIV/0!</v>
      </c>
      <c r="S4" s="45"/>
      <c r="T4" s="20"/>
    </row>
    <row r="5" spans="1:20" x14ac:dyDescent="0.4">
      <c r="A5" s="51"/>
      <c r="B5" s="48"/>
      <c r="C5" s="12"/>
      <c r="D5" s="12"/>
      <c r="E5" s="12"/>
      <c r="F5" s="12"/>
      <c r="G5" s="12"/>
      <c r="H5" s="13"/>
      <c r="I5" s="13" t="e">
        <f t="shared" si="1"/>
        <v>#DIV/0!</v>
      </c>
      <c r="J5" s="12"/>
      <c r="K5" s="12"/>
      <c r="L5" s="12">
        <f t="shared" si="2"/>
        <v>0</v>
      </c>
      <c r="M5" s="45"/>
      <c r="N5" s="35"/>
      <c r="O5" s="14" t="e">
        <f t="shared" si="3"/>
        <v>#DIV/0!</v>
      </c>
      <c r="P5" s="12" t="e">
        <f>VLOOKUP(O5,'(건드리지말것)'!$A$3:$B$63,2,FALSE)</f>
        <v>#DIV/0!</v>
      </c>
      <c r="Q5" s="13" t="e">
        <f>HLOOKUP(P5,'(건드리지말것)'!$D$2:$M$3,2,1)</f>
        <v>#DIV/0!</v>
      </c>
      <c r="R5" s="12" t="e">
        <f t="shared" si="4"/>
        <v>#DIV/0!</v>
      </c>
      <c r="S5" s="45"/>
      <c r="T5" s="20"/>
    </row>
    <row r="6" spans="1:20" x14ac:dyDescent="0.4">
      <c r="A6" s="51"/>
      <c r="B6" s="48"/>
      <c r="C6" s="12"/>
      <c r="D6" s="12"/>
      <c r="E6" s="12"/>
      <c r="F6" s="12"/>
      <c r="G6" s="12"/>
      <c r="H6" s="13"/>
      <c r="I6" s="13" t="e">
        <f t="shared" si="1"/>
        <v>#DIV/0!</v>
      </c>
      <c r="J6" s="12"/>
      <c r="K6" s="12"/>
      <c r="L6" s="12">
        <f t="shared" si="2"/>
        <v>0</v>
      </c>
      <c r="M6" s="45"/>
      <c r="N6" s="35"/>
      <c r="O6" s="14" t="e">
        <f t="shared" si="3"/>
        <v>#DIV/0!</v>
      </c>
      <c r="P6" s="12" t="e">
        <f>VLOOKUP(O6,'(건드리지말것)'!$A$3:$B$63,2,FALSE)</f>
        <v>#DIV/0!</v>
      </c>
      <c r="Q6" s="13" t="e">
        <f>HLOOKUP(P6,'(건드리지말것)'!$D$2:$M$3,2,1)</f>
        <v>#DIV/0!</v>
      </c>
      <c r="R6" s="12" t="e">
        <f t="shared" si="4"/>
        <v>#DIV/0!</v>
      </c>
      <c r="S6" s="45"/>
      <c r="T6" s="20"/>
    </row>
    <row r="7" spans="1:20" x14ac:dyDescent="0.4">
      <c r="A7" s="51"/>
      <c r="B7" s="48"/>
      <c r="C7" s="12"/>
      <c r="D7" s="12"/>
      <c r="E7" s="12"/>
      <c r="F7" s="12"/>
      <c r="G7" s="12"/>
      <c r="H7" s="13"/>
      <c r="I7" s="13" t="e">
        <f t="shared" si="1"/>
        <v>#DIV/0!</v>
      </c>
      <c r="J7" s="12"/>
      <c r="K7" s="12"/>
      <c r="L7" s="12">
        <f t="shared" si="2"/>
        <v>0</v>
      </c>
      <c r="M7" s="45"/>
      <c r="N7" s="35"/>
      <c r="O7" s="14" t="e">
        <f t="shared" si="3"/>
        <v>#DIV/0!</v>
      </c>
      <c r="P7" s="12" t="e">
        <f>VLOOKUP(O7,'(건드리지말것)'!$A$3:$B$63,2,FALSE)</f>
        <v>#DIV/0!</v>
      </c>
      <c r="Q7" s="13" t="e">
        <f>HLOOKUP(P7,'(건드리지말것)'!$D$2:$M$3,2,1)</f>
        <v>#DIV/0!</v>
      </c>
      <c r="R7" s="12" t="e">
        <f t="shared" si="4"/>
        <v>#DIV/0!</v>
      </c>
      <c r="S7" s="45"/>
      <c r="T7" s="20"/>
    </row>
    <row r="8" spans="1:20" x14ac:dyDescent="0.4">
      <c r="A8" s="51"/>
      <c r="B8" s="48"/>
      <c r="C8" s="12"/>
      <c r="D8" s="12"/>
      <c r="E8" s="12"/>
      <c r="F8" s="12"/>
      <c r="G8" s="12"/>
      <c r="H8" s="13"/>
      <c r="I8" s="13" t="e">
        <f t="shared" si="1"/>
        <v>#DIV/0!</v>
      </c>
      <c r="J8" s="12"/>
      <c r="K8" s="12"/>
      <c r="L8" s="12">
        <f t="shared" si="2"/>
        <v>0</v>
      </c>
      <c r="M8" s="45"/>
      <c r="N8" s="35"/>
      <c r="O8" s="14" t="e">
        <f t="shared" si="3"/>
        <v>#DIV/0!</v>
      </c>
      <c r="P8" s="12" t="e">
        <f>VLOOKUP(O8,'(건드리지말것)'!$A$3:$B$63,2,FALSE)</f>
        <v>#DIV/0!</v>
      </c>
      <c r="Q8" s="13" t="e">
        <f>HLOOKUP(P8,'(건드리지말것)'!$D$2:$M$3,2,1)</f>
        <v>#DIV/0!</v>
      </c>
      <c r="R8" s="12" t="e">
        <f t="shared" si="4"/>
        <v>#DIV/0!</v>
      </c>
      <c r="S8" s="45"/>
      <c r="T8" s="20"/>
    </row>
    <row r="9" spans="1:20" x14ac:dyDescent="0.4">
      <c r="A9" s="51"/>
      <c r="B9" s="48"/>
      <c r="C9" s="12"/>
      <c r="D9" s="12"/>
      <c r="E9" s="12"/>
      <c r="F9" s="12"/>
      <c r="G9" s="12"/>
      <c r="H9" s="13"/>
      <c r="I9" s="13" t="e">
        <f t="shared" si="1"/>
        <v>#DIV/0!</v>
      </c>
      <c r="J9" s="12"/>
      <c r="K9" s="12"/>
      <c r="L9" s="12">
        <f t="shared" si="2"/>
        <v>0</v>
      </c>
      <c r="M9" s="45"/>
      <c r="N9" s="35"/>
      <c r="O9" s="14" t="e">
        <f t="shared" si="3"/>
        <v>#DIV/0!</v>
      </c>
      <c r="P9" s="12" t="e">
        <f>VLOOKUP(O9,'(건드리지말것)'!$A$3:$B$63,2,FALSE)</f>
        <v>#DIV/0!</v>
      </c>
      <c r="Q9" s="13" t="e">
        <f>HLOOKUP(P9,'(건드리지말것)'!$D$2:$M$3,2,1)</f>
        <v>#DIV/0!</v>
      </c>
      <c r="R9" s="12" t="e">
        <f t="shared" si="4"/>
        <v>#DIV/0!</v>
      </c>
      <c r="S9" s="45"/>
      <c r="T9" s="20"/>
    </row>
    <row r="10" spans="1:20" x14ac:dyDescent="0.4">
      <c r="A10" s="51"/>
      <c r="B10" s="48"/>
      <c r="C10" s="12"/>
      <c r="D10" s="12"/>
      <c r="E10" s="12"/>
      <c r="F10" s="12"/>
      <c r="G10" s="12"/>
      <c r="H10" s="13"/>
      <c r="I10" s="13" t="e">
        <f t="shared" si="1"/>
        <v>#DIV/0!</v>
      </c>
      <c r="J10" s="12"/>
      <c r="K10" s="12"/>
      <c r="L10" s="12">
        <f t="shared" si="2"/>
        <v>0</v>
      </c>
      <c r="M10" s="45"/>
      <c r="N10" s="35"/>
      <c r="O10" s="14" t="e">
        <f t="shared" si="3"/>
        <v>#DIV/0!</v>
      </c>
      <c r="P10" s="12" t="e">
        <f>VLOOKUP(O10,'(건드리지말것)'!$A$3:$B$63,2,FALSE)</f>
        <v>#DIV/0!</v>
      </c>
      <c r="Q10" s="13" t="e">
        <f>HLOOKUP(P10,'(건드리지말것)'!$D$2:$M$3,2,1)</f>
        <v>#DIV/0!</v>
      </c>
      <c r="R10" s="12" t="e">
        <f t="shared" si="4"/>
        <v>#DIV/0!</v>
      </c>
      <c r="S10" s="45"/>
      <c r="T10" s="20"/>
    </row>
    <row r="11" spans="1:20" x14ac:dyDescent="0.4">
      <c r="A11" s="51"/>
      <c r="B11" s="49"/>
      <c r="C11" s="12"/>
      <c r="D11" s="12"/>
      <c r="E11" s="12"/>
      <c r="F11" s="12"/>
      <c r="G11" s="12"/>
      <c r="H11" s="13"/>
      <c r="I11" s="13" t="e">
        <f t="shared" si="1"/>
        <v>#DIV/0!</v>
      </c>
      <c r="J11" s="12"/>
      <c r="K11" s="12"/>
      <c r="L11" s="12">
        <f t="shared" si="2"/>
        <v>0</v>
      </c>
      <c r="M11" s="46"/>
      <c r="N11" s="35"/>
      <c r="O11" s="14" t="e">
        <f t="shared" si="3"/>
        <v>#DIV/0!</v>
      </c>
      <c r="P11" s="12" t="e">
        <f>VLOOKUP(O11,'(건드리지말것)'!$A$3:$B$63,2,FALSE)</f>
        <v>#DIV/0!</v>
      </c>
      <c r="Q11" s="13" t="e">
        <f>HLOOKUP(P11,'(건드리지말것)'!$D$2:$M$3,2,1)</f>
        <v>#DIV/0!</v>
      </c>
      <c r="R11" s="12" t="e">
        <f t="shared" si="4"/>
        <v>#DIV/0!</v>
      </c>
      <c r="S11" s="46"/>
      <c r="T11" s="20"/>
    </row>
    <row r="12" spans="1:20" x14ac:dyDescent="0.4">
      <c r="A12" s="51"/>
      <c r="B12" s="38">
        <v>2</v>
      </c>
      <c r="C12" s="12"/>
      <c r="D12" s="12"/>
      <c r="E12" s="12"/>
      <c r="F12" s="12"/>
      <c r="G12" s="12"/>
      <c r="H12" s="13"/>
      <c r="I12" s="13" t="e">
        <f t="shared" si="1"/>
        <v>#DIV/0!</v>
      </c>
      <c r="J12" s="12"/>
      <c r="K12" s="12"/>
      <c r="L12" s="12">
        <f t="shared" si="2"/>
        <v>0</v>
      </c>
      <c r="M12" s="41" t="e">
        <f t="shared" ref="M12" si="5">SUM(L12:L18)/SUM(D12:D18)</f>
        <v>#DIV/0!</v>
      </c>
      <c r="N12" s="35"/>
      <c r="O12" s="14" t="e">
        <f t="shared" si="3"/>
        <v>#DIV/0!</v>
      </c>
      <c r="P12" s="12" t="e">
        <f>VLOOKUP(O12,'(건드리지말것)'!$A$3:$B$63,2,FALSE)</f>
        <v>#DIV/0!</v>
      </c>
      <c r="Q12" s="13" t="e">
        <f>HLOOKUP(P12,'(건드리지말것)'!$D$2:$M$3,2,1)</f>
        <v>#DIV/0!</v>
      </c>
      <c r="R12" s="12" t="e">
        <f t="shared" si="4"/>
        <v>#DIV/0!</v>
      </c>
      <c r="S12" s="41" t="e">
        <f>SUM(R12:R18)/SUM(D12:D18)</f>
        <v>#DIV/0!</v>
      </c>
      <c r="T12" s="20"/>
    </row>
    <row r="13" spans="1:20" x14ac:dyDescent="0.4">
      <c r="A13" s="51"/>
      <c r="B13" s="48"/>
      <c r="C13" s="12"/>
      <c r="D13" s="12"/>
      <c r="E13" s="12"/>
      <c r="F13" s="12"/>
      <c r="G13" s="12"/>
      <c r="H13" s="13"/>
      <c r="I13" s="13" t="e">
        <f t="shared" si="1"/>
        <v>#DIV/0!</v>
      </c>
      <c r="J13" s="12"/>
      <c r="K13" s="12"/>
      <c r="L13" s="12">
        <f t="shared" si="2"/>
        <v>0</v>
      </c>
      <c r="M13" s="45"/>
      <c r="N13" s="35"/>
      <c r="O13" s="14" t="e">
        <f t="shared" si="3"/>
        <v>#DIV/0!</v>
      </c>
      <c r="P13" s="12" t="e">
        <f>VLOOKUP(O13,'(건드리지말것)'!$A$3:$B$63,2,FALSE)</f>
        <v>#DIV/0!</v>
      </c>
      <c r="Q13" s="13" t="e">
        <f>HLOOKUP(P13,'(건드리지말것)'!$D$2:$M$3,2,1)</f>
        <v>#DIV/0!</v>
      </c>
      <c r="R13" s="12" t="e">
        <f t="shared" si="4"/>
        <v>#DIV/0!</v>
      </c>
      <c r="S13" s="45"/>
      <c r="T13" s="20"/>
    </row>
    <row r="14" spans="1:20" x14ac:dyDescent="0.4">
      <c r="A14" s="51"/>
      <c r="B14" s="48"/>
      <c r="C14" s="12"/>
      <c r="D14" s="12"/>
      <c r="E14" s="12"/>
      <c r="F14" s="12"/>
      <c r="G14" s="12"/>
      <c r="H14" s="13"/>
      <c r="I14" s="13" t="e">
        <f t="shared" si="1"/>
        <v>#DIV/0!</v>
      </c>
      <c r="J14" s="12"/>
      <c r="K14" s="12"/>
      <c r="L14" s="12">
        <f t="shared" si="2"/>
        <v>0</v>
      </c>
      <c r="M14" s="45"/>
      <c r="N14" s="35"/>
      <c r="O14" s="14" t="e">
        <f t="shared" si="3"/>
        <v>#DIV/0!</v>
      </c>
      <c r="P14" s="12" t="e">
        <f>VLOOKUP(O14,'(건드리지말것)'!$A$3:$B$63,2,FALSE)</f>
        <v>#DIV/0!</v>
      </c>
      <c r="Q14" s="13" t="e">
        <f>HLOOKUP(P14,'(건드리지말것)'!$D$2:$M$3,2,1)</f>
        <v>#DIV/0!</v>
      </c>
      <c r="R14" s="12" t="e">
        <f t="shared" si="4"/>
        <v>#DIV/0!</v>
      </c>
      <c r="S14" s="45"/>
      <c r="T14" s="20"/>
    </row>
    <row r="15" spans="1:20" x14ac:dyDescent="0.4">
      <c r="A15" s="51"/>
      <c r="B15" s="48"/>
      <c r="C15" s="12"/>
      <c r="D15" s="12"/>
      <c r="E15" s="12"/>
      <c r="F15" s="12"/>
      <c r="G15" s="12"/>
      <c r="H15" s="13"/>
      <c r="I15" s="13" t="e">
        <f t="shared" si="1"/>
        <v>#DIV/0!</v>
      </c>
      <c r="J15" s="12"/>
      <c r="K15" s="12"/>
      <c r="L15" s="12">
        <f t="shared" si="2"/>
        <v>0</v>
      </c>
      <c r="M15" s="45"/>
      <c r="N15" s="35"/>
      <c r="O15" s="14" t="e">
        <f t="shared" si="3"/>
        <v>#DIV/0!</v>
      </c>
      <c r="P15" s="12" t="e">
        <f>VLOOKUP(O15,'(건드리지말것)'!$A$3:$B$63,2,FALSE)</f>
        <v>#DIV/0!</v>
      </c>
      <c r="Q15" s="13" t="e">
        <f>HLOOKUP(P15,'(건드리지말것)'!$D$2:$M$3,2,1)</f>
        <v>#DIV/0!</v>
      </c>
      <c r="R15" s="12" t="e">
        <f t="shared" si="4"/>
        <v>#DIV/0!</v>
      </c>
      <c r="S15" s="45"/>
      <c r="T15" s="20"/>
    </row>
    <row r="16" spans="1:20" x14ac:dyDescent="0.4">
      <c r="A16" s="51"/>
      <c r="B16" s="48"/>
      <c r="C16" s="12"/>
      <c r="D16" s="12"/>
      <c r="E16" s="12"/>
      <c r="F16" s="12"/>
      <c r="G16" s="12"/>
      <c r="H16" s="13"/>
      <c r="I16" s="13" t="e">
        <f t="shared" si="1"/>
        <v>#DIV/0!</v>
      </c>
      <c r="J16" s="12"/>
      <c r="K16" s="12"/>
      <c r="L16" s="12">
        <f t="shared" si="2"/>
        <v>0</v>
      </c>
      <c r="M16" s="45"/>
      <c r="N16" s="35"/>
      <c r="O16" s="14" t="e">
        <f t="shared" si="3"/>
        <v>#DIV/0!</v>
      </c>
      <c r="P16" s="12" t="e">
        <f>VLOOKUP(O16,'(건드리지말것)'!$A$3:$B$63,2,FALSE)</f>
        <v>#DIV/0!</v>
      </c>
      <c r="Q16" s="13" t="e">
        <f>HLOOKUP(P16,'(건드리지말것)'!$D$2:$M$3,2,1)</f>
        <v>#DIV/0!</v>
      </c>
      <c r="R16" s="12" t="e">
        <f t="shared" si="4"/>
        <v>#DIV/0!</v>
      </c>
      <c r="S16" s="45"/>
      <c r="T16" s="20"/>
    </row>
    <row r="17" spans="1:20" x14ac:dyDescent="0.4">
      <c r="A17" s="51"/>
      <c r="B17" s="48"/>
      <c r="C17" s="12"/>
      <c r="D17" s="12"/>
      <c r="E17" s="12"/>
      <c r="F17" s="12"/>
      <c r="G17" s="12"/>
      <c r="H17" s="13"/>
      <c r="I17" s="13" t="e">
        <f t="shared" si="1"/>
        <v>#DIV/0!</v>
      </c>
      <c r="J17" s="12"/>
      <c r="K17" s="12"/>
      <c r="L17" s="12">
        <f t="shared" si="2"/>
        <v>0</v>
      </c>
      <c r="M17" s="45"/>
      <c r="N17" s="35"/>
      <c r="O17" s="14" t="e">
        <f t="shared" si="3"/>
        <v>#DIV/0!</v>
      </c>
      <c r="P17" s="12" t="e">
        <f>VLOOKUP(O17,'(건드리지말것)'!$A$3:$B$63,2,FALSE)</f>
        <v>#DIV/0!</v>
      </c>
      <c r="Q17" s="13" t="e">
        <f>HLOOKUP(P17,'(건드리지말것)'!$D$2:$M$3,2,1)</f>
        <v>#DIV/0!</v>
      </c>
      <c r="R17" s="12" t="e">
        <f t="shared" si="4"/>
        <v>#DIV/0!</v>
      </c>
      <c r="S17" s="45"/>
      <c r="T17" s="20"/>
    </row>
    <row r="18" spans="1:20" x14ac:dyDescent="0.4">
      <c r="A18" s="51"/>
      <c r="B18" s="48"/>
      <c r="C18" s="12"/>
      <c r="D18" s="12"/>
      <c r="E18" s="12"/>
      <c r="F18" s="12"/>
      <c r="G18" s="12"/>
      <c r="H18" s="13"/>
      <c r="I18" s="13" t="e">
        <f t="shared" si="1"/>
        <v>#DIV/0!</v>
      </c>
      <c r="J18" s="12"/>
      <c r="K18" s="12"/>
      <c r="L18" s="12">
        <f t="shared" si="2"/>
        <v>0</v>
      </c>
      <c r="M18" s="45"/>
      <c r="N18" s="35"/>
      <c r="O18" s="14" t="e">
        <f t="shared" si="3"/>
        <v>#DIV/0!</v>
      </c>
      <c r="P18" s="12" t="e">
        <f>VLOOKUP(O18,'(건드리지말것)'!$A$3:$B$63,2,FALSE)</f>
        <v>#DIV/0!</v>
      </c>
      <c r="Q18" s="13" t="e">
        <f>HLOOKUP(P18,'(건드리지말것)'!$D$2:$M$3,2,1)</f>
        <v>#DIV/0!</v>
      </c>
      <c r="R18" s="12" t="e">
        <f t="shared" si="4"/>
        <v>#DIV/0!</v>
      </c>
      <c r="S18" s="45"/>
      <c r="T18" s="20"/>
    </row>
    <row r="19" spans="1:20" x14ac:dyDescent="0.4">
      <c r="A19" s="51"/>
      <c r="B19" s="48"/>
      <c r="C19" s="12"/>
      <c r="D19" s="12"/>
      <c r="E19" s="12"/>
      <c r="F19" s="12"/>
      <c r="G19" s="12"/>
      <c r="H19" s="13"/>
      <c r="I19" s="13" t="e">
        <f t="shared" si="1"/>
        <v>#DIV/0!</v>
      </c>
      <c r="J19" s="12"/>
      <c r="K19" s="12"/>
      <c r="L19" s="12">
        <f t="shared" si="2"/>
        <v>0</v>
      </c>
      <c r="M19" s="45"/>
      <c r="N19" s="35"/>
      <c r="O19" s="14" t="e">
        <f t="shared" si="3"/>
        <v>#DIV/0!</v>
      </c>
      <c r="P19" s="12" t="e">
        <f>VLOOKUP(O19,'(건드리지말것)'!$A$3:$B$63,2,FALSE)</f>
        <v>#DIV/0!</v>
      </c>
      <c r="Q19" s="13" t="e">
        <f>HLOOKUP(P19,'(건드리지말것)'!$D$2:$M$3,2,1)</f>
        <v>#DIV/0!</v>
      </c>
      <c r="R19" s="12" t="e">
        <f t="shared" si="4"/>
        <v>#DIV/0!</v>
      </c>
      <c r="S19" s="45"/>
      <c r="T19" s="20"/>
    </row>
    <row r="20" spans="1:20" x14ac:dyDescent="0.4">
      <c r="A20" s="52"/>
      <c r="B20" s="49"/>
      <c r="C20" s="12"/>
      <c r="D20" s="12"/>
      <c r="E20" s="12"/>
      <c r="F20" s="12"/>
      <c r="G20" s="12"/>
      <c r="H20" s="13"/>
      <c r="I20" s="13" t="e">
        <f t="shared" si="1"/>
        <v>#DIV/0!</v>
      </c>
      <c r="J20" s="12"/>
      <c r="K20" s="12"/>
      <c r="L20" s="12">
        <f t="shared" si="2"/>
        <v>0</v>
      </c>
      <c r="M20" s="46"/>
      <c r="N20" s="35"/>
      <c r="O20" s="14" t="e">
        <f t="shared" si="3"/>
        <v>#DIV/0!</v>
      </c>
      <c r="P20" s="12" t="e">
        <f>VLOOKUP(O20,'(건드리지말것)'!$A$3:$B$63,2,FALSE)</f>
        <v>#DIV/0!</v>
      </c>
      <c r="Q20" s="13" t="e">
        <f>HLOOKUP(P20,'(건드리지말것)'!$D$2:$M$3,2,1)</f>
        <v>#DIV/0!</v>
      </c>
      <c r="R20" s="12" t="e">
        <f t="shared" si="4"/>
        <v>#DIV/0!</v>
      </c>
      <c r="S20" s="46"/>
      <c r="T20" s="20"/>
    </row>
    <row r="21" spans="1:20" x14ac:dyDescent="0.4">
      <c r="A21" s="37">
        <v>2</v>
      </c>
      <c r="B21" s="38">
        <v>1</v>
      </c>
      <c r="C21" s="12"/>
      <c r="D21" s="12"/>
      <c r="E21" s="12"/>
      <c r="F21" s="12"/>
      <c r="G21" s="12"/>
      <c r="H21" s="13"/>
      <c r="I21" s="13" t="e">
        <f t="shared" si="1"/>
        <v>#DIV/0!</v>
      </c>
      <c r="J21" s="12"/>
      <c r="K21" s="12"/>
      <c r="L21" s="12">
        <f t="shared" si="2"/>
        <v>0</v>
      </c>
      <c r="M21" s="41" t="e">
        <f t="shared" ref="M21" si="6">SUM(L21:L27)/SUM(D21:D27)</f>
        <v>#DIV/0!</v>
      </c>
      <c r="N21" s="35"/>
      <c r="O21" s="14" t="e">
        <f t="shared" si="3"/>
        <v>#DIV/0!</v>
      </c>
      <c r="P21" s="12" t="e">
        <f>VLOOKUP(O21,'(건드리지말것)'!$A$3:$B$63,2,FALSE)</f>
        <v>#DIV/0!</v>
      </c>
      <c r="Q21" s="13" t="e">
        <f>HLOOKUP(P21,'(건드리지말것)'!$D$2:$M$3,2,1)</f>
        <v>#DIV/0!</v>
      </c>
      <c r="R21" s="12" t="e">
        <f t="shared" si="4"/>
        <v>#DIV/0!</v>
      </c>
      <c r="S21" s="41" t="e">
        <f>SUM(R21:R27)/SUM(D21:D27)</f>
        <v>#DIV/0!</v>
      </c>
      <c r="T21" s="20"/>
    </row>
    <row r="22" spans="1:20" x14ac:dyDescent="0.4">
      <c r="A22" s="51"/>
      <c r="B22" s="48"/>
      <c r="C22" s="12"/>
      <c r="D22" s="12"/>
      <c r="E22" s="12"/>
      <c r="F22" s="12"/>
      <c r="G22" s="12"/>
      <c r="H22" s="13"/>
      <c r="I22" s="13" t="e">
        <f t="shared" si="1"/>
        <v>#DIV/0!</v>
      </c>
      <c r="J22" s="12"/>
      <c r="K22" s="12"/>
      <c r="L22" s="12">
        <f t="shared" si="2"/>
        <v>0</v>
      </c>
      <c r="M22" s="45"/>
      <c r="N22" s="35"/>
      <c r="O22" s="14" t="e">
        <f t="shared" si="3"/>
        <v>#DIV/0!</v>
      </c>
      <c r="P22" s="12" t="e">
        <f>VLOOKUP(O22,'(건드리지말것)'!$A$3:$B$63,2,FALSE)</f>
        <v>#DIV/0!</v>
      </c>
      <c r="Q22" s="13" t="e">
        <f>HLOOKUP(P22,'(건드리지말것)'!$D$2:$M$3,2,1)</f>
        <v>#DIV/0!</v>
      </c>
      <c r="R22" s="12" t="e">
        <f t="shared" si="4"/>
        <v>#DIV/0!</v>
      </c>
      <c r="S22" s="45"/>
      <c r="T22" s="20"/>
    </row>
    <row r="23" spans="1:20" x14ac:dyDescent="0.4">
      <c r="A23" s="51"/>
      <c r="B23" s="48"/>
      <c r="C23" s="12"/>
      <c r="D23" s="12"/>
      <c r="E23" s="12"/>
      <c r="F23" s="12"/>
      <c r="G23" s="12"/>
      <c r="H23" s="13"/>
      <c r="I23" s="13" t="e">
        <f t="shared" si="1"/>
        <v>#DIV/0!</v>
      </c>
      <c r="J23" s="12"/>
      <c r="K23" s="12"/>
      <c r="L23" s="12">
        <f t="shared" si="2"/>
        <v>0</v>
      </c>
      <c r="M23" s="45"/>
      <c r="N23" s="35"/>
      <c r="O23" s="14" t="e">
        <f t="shared" si="3"/>
        <v>#DIV/0!</v>
      </c>
      <c r="P23" s="12" t="e">
        <f>VLOOKUP(O23,'(건드리지말것)'!$A$3:$B$63,2,FALSE)</f>
        <v>#DIV/0!</v>
      </c>
      <c r="Q23" s="13" t="e">
        <f>HLOOKUP(P23,'(건드리지말것)'!$D$2:$M$3,2,1)</f>
        <v>#DIV/0!</v>
      </c>
      <c r="R23" s="12" t="e">
        <f t="shared" si="4"/>
        <v>#DIV/0!</v>
      </c>
      <c r="S23" s="45"/>
      <c r="T23" s="20"/>
    </row>
    <row r="24" spans="1:20" x14ac:dyDescent="0.4">
      <c r="A24" s="51"/>
      <c r="B24" s="48"/>
      <c r="C24" s="12"/>
      <c r="D24" s="12"/>
      <c r="E24" s="12"/>
      <c r="F24" s="12"/>
      <c r="G24" s="12"/>
      <c r="H24" s="13"/>
      <c r="I24" s="13" t="e">
        <f t="shared" si="1"/>
        <v>#DIV/0!</v>
      </c>
      <c r="J24" s="12"/>
      <c r="K24" s="12"/>
      <c r="L24" s="12">
        <f t="shared" si="2"/>
        <v>0</v>
      </c>
      <c r="M24" s="45"/>
      <c r="N24" s="35"/>
      <c r="O24" s="14" t="e">
        <f t="shared" si="3"/>
        <v>#DIV/0!</v>
      </c>
      <c r="P24" s="12" t="e">
        <f>VLOOKUP(O24,'(건드리지말것)'!$A$3:$B$63,2,FALSE)</f>
        <v>#DIV/0!</v>
      </c>
      <c r="Q24" s="13" t="e">
        <f>HLOOKUP(P24,'(건드리지말것)'!$D$2:$M$3,2,1)</f>
        <v>#DIV/0!</v>
      </c>
      <c r="R24" s="12" t="e">
        <f t="shared" si="4"/>
        <v>#DIV/0!</v>
      </c>
      <c r="S24" s="45"/>
      <c r="T24" s="20"/>
    </row>
    <row r="25" spans="1:20" x14ac:dyDescent="0.4">
      <c r="A25" s="51"/>
      <c r="B25" s="48"/>
      <c r="C25" s="12"/>
      <c r="D25" s="12"/>
      <c r="E25" s="12"/>
      <c r="F25" s="12"/>
      <c r="G25" s="12"/>
      <c r="H25" s="13"/>
      <c r="I25" s="13" t="e">
        <f t="shared" si="1"/>
        <v>#DIV/0!</v>
      </c>
      <c r="J25" s="12"/>
      <c r="K25" s="12"/>
      <c r="L25" s="12">
        <f t="shared" si="2"/>
        <v>0</v>
      </c>
      <c r="M25" s="45"/>
      <c r="N25" s="35"/>
      <c r="O25" s="14" t="e">
        <f t="shared" si="3"/>
        <v>#DIV/0!</v>
      </c>
      <c r="P25" s="12" t="e">
        <f>VLOOKUP(O25,'(건드리지말것)'!$A$3:$B$63,2,FALSE)</f>
        <v>#DIV/0!</v>
      </c>
      <c r="Q25" s="13" t="e">
        <f>HLOOKUP(P25,'(건드리지말것)'!$D$2:$M$3,2,1)</f>
        <v>#DIV/0!</v>
      </c>
      <c r="R25" s="12" t="e">
        <f t="shared" si="4"/>
        <v>#DIV/0!</v>
      </c>
      <c r="S25" s="45"/>
      <c r="T25" s="20"/>
    </row>
    <row r="26" spans="1:20" x14ac:dyDescent="0.4">
      <c r="A26" s="51"/>
      <c r="B26" s="48"/>
      <c r="C26" s="12"/>
      <c r="D26" s="12"/>
      <c r="E26" s="12"/>
      <c r="F26" s="12"/>
      <c r="G26" s="12"/>
      <c r="H26" s="13"/>
      <c r="I26" s="13" t="e">
        <f t="shared" si="1"/>
        <v>#DIV/0!</v>
      </c>
      <c r="J26" s="12"/>
      <c r="K26" s="12"/>
      <c r="L26" s="12">
        <f t="shared" si="2"/>
        <v>0</v>
      </c>
      <c r="M26" s="45"/>
      <c r="N26" s="35"/>
      <c r="O26" s="14" t="e">
        <f t="shared" si="3"/>
        <v>#DIV/0!</v>
      </c>
      <c r="P26" s="12" t="e">
        <f>VLOOKUP(O26,'(건드리지말것)'!$A$3:$B$63,2,FALSE)</f>
        <v>#DIV/0!</v>
      </c>
      <c r="Q26" s="13" t="e">
        <f>HLOOKUP(P26,'(건드리지말것)'!$D$2:$M$3,2,1)</f>
        <v>#DIV/0!</v>
      </c>
      <c r="R26" s="12" t="e">
        <f t="shared" si="4"/>
        <v>#DIV/0!</v>
      </c>
      <c r="S26" s="45"/>
      <c r="T26" s="20"/>
    </row>
    <row r="27" spans="1:20" x14ac:dyDescent="0.4">
      <c r="A27" s="51"/>
      <c r="B27" s="48"/>
      <c r="C27" s="12"/>
      <c r="D27" s="12"/>
      <c r="E27" s="12"/>
      <c r="F27" s="12"/>
      <c r="G27" s="12"/>
      <c r="H27" s="13"/>
      <c r="I27" s="13" t="e">
        <f t="shared" si="1"/>
        <v>#DIV/0!</v>
      </c>
      <c r="J27" s="12"/>
      <c r="K27" s="12"/>
      <c r="L27" s="12">
        <f t="shared" si="2"/>
        <v>0</v>
      </c>
      <c r="M27" s="45"/>
      <c r="N27" s="35"/>
      <c r="O27" s="14" t="e">
        <f t="shared" si="3"/>
        <v>#DIV/0!</v>
      </c>
      <c r="P27" s="12" t="e">
        <f>VLOOKUP(O27,'(건드리지말것)'!$A$3:$B$63,2,FALSE)</f>
        <v>#DIV/0!</v>
      </c>
      <c r="Q27" s="13" t="e">
        <f>HLOOKUP(P27,'(건드리지말것)'!$D$2:$M$3,2,1)</f>
        <v>#DIV/0!</v>
      </c>
      <c r="R27" s="12" t="e">
        <f t="shared" si="4"/>
        <v>#DIV/0!</v>
      </c>
      <c r="S27" s="45"/>
      <c r="T27" s="20"/>
    </row>
    <row r="28" spans="1:20" x14ac:dyDescent="0.4">
      <c r="A28" s="51"/>
      <c r="B28" s="48"/>
      <c r="C28" s="12"/>
      <c r="D28" s="12"/>
      <c r="E28" s="12"/>
      <c r="F28" s="12"/>
      <c r="G28" s="12"/>
      <c r="H28" s="13"/>
      <c r="I28" s="13" t="e">
        <f t="shared" si="1"/>
        <v>#DIV/0!</v>
      </c>
      <c r="J28" s="12"/>
      <c r="K28" s="12"/>
      <c r="L28" s="12">
        <f t="shared" si="2"/>
        <v>0</v>
      </c>
      <c r="M28" s="45"/>
      <c r="N28" s="35"/>
      <c r="O28" s="14" t="e">
        <f t="shared" si="3"/>
        <v>#DIV/0!</v>
      </c>
      <c r="P28" s="12" t="e">
        <f>VLOOKUP(O28,'(건드리지말것)'!$A$3:$B$63,2,FALSE)</f>
        <v>#DIV/0!</v>
      </c>
      <c r="Q28" s="13" t="e">
        <f>HLOOKUP(P28,'(건드리지말것)'!$D$2:$M$3,2,1)</f>
        <v>#DIV/0!</v>
      </c>
      <c r="R28" s="12" t="e">
        <f t="shared" si="4"/>
        <v>#DIV/0!</v>
      </c>
      <c r="S28" s="45"/>
      <c r="T28" s="20"/>
    </row>
    <row r="29" spans="1:20" x14ac:dyDescent="0.4">
      <c r="A29" s="51"/>
      <c r="B29" s="49"/>
      <c r="C29" s="12"/>
      <c r="D29" s="12"/>
      <c r="E29" s="12"/>
      <c r="F29" s="12"/>
      <c r="G29" s="12"/>
      <c r="H29" s="13"/>
      <c r="I29" s="13" t="e">
        <f t="shared" si="1"/>
        <v>#DIV/0!</v>
      </c>
      <c r="J29" s="12"/>
      <c r="K29" s="12"/>
      <c r="L29" s="12">
        <f t="shared" si="2"/>
        <v>0</v>
      </c>
      <c r="M29" s="46"/>
      <c r="N29" s="35"/>
      <c r="O29" s="14" t="e">
        <f t="shared" si="3"/>
        <v>#DIV/0!</v>
      </c>
      <c r="P29" s="12" t="e">
        <f>VLOOKUP(O29,'(건드리지말것)'!$A$3:$B$63,2,FALSE)</f>
        <v>#DIV/0!</v>
      </c>
      <c r="Q29" s="13" t="e">
        <f>HLOOKUP(P29,'(건드리지말것)'!$D$2:$M$3,2,1)</f>
        <v>#DIV/0!</v>
      </c>
      <c r="R29" s="12" t="e">
        <f t="shared" si="4"/>
        <v>#DIV/0!</v>
      </c>
      <c r="S29" s="46"/>
      <c r="T29" s="20"/>
    </row>
    <row r="30" spans="1:20" x14ac:dyDescent="0.4">
      <c r="A30" s="51"/>
      <c r="B30" s="38">
        <v>2</v>
      </c>
      <c r="C30" s="12"/>
      <c r="D30" s="12"/>
      <c r="E30" s="12"/>
      <c r="F30" s="12"/>
      <c r="G30" s="12"/>
      <c r="H30" s="13"/>
      <c r="I30" s="13" t="e">
        <f t="shared" si="1"/>
        <v>#DIV/0!</v>
      </c>
      <c r="J30" s="12"/>
      <c r="K30" s="12"/>
      <c r="L30" s="12">
        <f t="shared" si="2"/>
        <v>0</v>
      </c>
      <c r="M30" s="41" t="e">
        <f t="shared" ref="M30" si="7">SUM(L30:L36)/SUM(D30:D36)</f>
        <v>#DIV/0!</v>
      </c>
      <c r="N30" s="35"/>
      <c r="O30" s="14" t="e">
        <f t="shared" si="3"/>
        <v>#DIV/0!</v>
      </c>
      <c r="P30" s="12" t="e">
        <f>VLOOKUP(O30,'(건드리지말것)'!$A$3:$B$63,2,FALSE)</f>
        <v>#DIV/0!</v>
      </c>
      <c r="Q30" s="13" t="e">
        <f>HLOOKUP(P30,'(건드리지말것)'!$D$2:$M$3,2,1)</f>
        <v>#DIV/0!</v>
      </c>
      <c r="R30" s="12" t="e">
        <f t="shared" si="4"/>
        <v>#DIV/0!</v>
      </c>
      <c r="S30" s="41" t="e">
        <f t="shared" ref="S30" si="8">SUM(R30:R36)/SUM(D30:D36)</f>
        <v>#DIV/0!</v>
      </c>
      <c r="T30" s="20"/>
    </row>
    <row r="31" spans="1:20" x14ac:dyDescent="0.4">
      <c r="A31" s="51"/>
      <c r="B31" s="48"/>
      <c r="C31" s="12"/>
      <c r="D31" s="12"/>
      <c r="E31" s="12"/>
      <c r="F31" s="12"/>
      <c r="G31" s="12"/>
      <c r="H31" s="13"/>
      <c r="I31" s="13" t="e">
        <f t="shared" si="1"/>
        <v>#DIV/0!</v>
      </c>
      <c r="J31" s="12"/>
      <c r="K31" s="12"/>
      <c r="L31" s="12">
        <f t="shared" si="2"/>
        <v>0</v>
      </c>
      <c r="M31" s="45"/>
      <c r="N31" s="35"/>
      <c r="O31" s="14" t="e">
        <f t="shared" si="3"/>
        <v>#DIV/0!</v>
      </c>
      <c r="P31" s="12" t="e">
        <f>VLOOKUP(O31,'(건드리지말것)'!$A$3:$B$63,2,FALSE)</f>
        <v>#DIV/0!</v>
      </c>
      <c r="Q31" s="13" t="e">
        <f>HLOOKUP(P31,'(건드리지말것)'!$D$2:$M$3,2,1)</f>
        <v>#DIV/0!</v>
      </c>
      <c r="R31" s="12" t="e">
        <f t="shared" si="4"/>
        <v>#DIV/0!</v>
      </c>
      <c r="S31" s="45"/>
      <c r="T31" s="20"/>
    </row>
    <row r="32" spans="1:20" x14ac:dyDescent="0.4">
      <c r="A32" s="51"/>
      <c r="B32" s="48"/>
      <c r="C32" s="12"/>
      <c r="D32" s="12"/>
      <c r="E32" s="12"/>
      <c r="F32" s="12"/>
      <c r="G32" s="12"/>
      <c r="H32" s="13"/>
      <c r="I32" s="13" t="e">
        <f t="shared" si="1"/>
        <v>#DIV/0!</v>
      </c>
      <c r="J32" s="12"/>
      <c r="K32" s="12"/>
      <c r="L32" s="12">
        <f t="shared" si="2"/>
        <v>0</v>
      </c>
      <c r="M32" s="45"/>
      <c r="N32" s="35"/>
      <c r="O32" s="14" t="e">
        <f t="shared" si="3"/>
        <v>#DIV/0!</v>
      </c>
      <c r="P32" s="12" t="e">
        <f>VLOOKUP(O32,'(건드리지말것)'!$A$3:$B$63,2,FALSE)</f>
        <v>#DIV/0!</v>
      </c>
      <c r="Q32" s="13" t="e">
        <f>HLOOKUP(P32,'(건드리지말것)'!$D$2:$M$3,2,1)</f>
        <v>#DIV/0!</v>
      </c>
      <c r="R32" s="12" t="e">
        <f t="shared" si="4"/>
        <v>#DIV/0!</v>
      </c>
      <c r="S32" s="45"/>
      <c r="T32" s="20"/>
    </row>
    <row r="33" spans="1:20" x14ac:dyDescent="0.4">
      <c r="A33" s="51"/>
      <c r="B33" s="48"/>
      <c r="C33" s="12"/>
      <c r="D33" s="12"/>
      <c r="E33" s="12"/>
      <c r="F33" s="12"/>
      <c r="G33" s="12"/>
      <c r="H33" s="13"/>
      <c r="I33" s="13" t="e">
        <f t="shared" si="1"/>
        <v>#DIV/0!</v>
      </c>
      <c r="J33" s="12"/>
      <c r="K33" s="12"/>
      <c r="L33" s="12">
        <f t="shared" si="2"/>
        <v>0</v>
      </c>
      <c r="M33" s="45"/>
      <c r="N33" s="35"/>
      <c r="O33" s="14" t="e">
        <f t="shared" si="3"/>
        <v>#DIV/0!</v>
      </c>
      <c r="P33" s="12" t="e">
        <f>VLOOKUP(O33,'(건드리지말것)'!$A$3:$B$63,2,FALSE)</f>
        <v>#DIV/0!</v>
      </c>
      <c r="Q33" s="13" t="e">
        <f>HLOOKUP(P33,'(건드리지말것)'!$D$2:$M$3,2,1)</f>
        <v>#DIV/0!</v>
      </c>
      <c r="R33" s="12" t="e">
        <f t="shared" si="4"/>
        <v>#DIV/0!</v>
      </c>
      <c r="S33" s="45"/>
      <c r="T33" s="20"/>
    </row>
    <row r="34" spans="1:20" x14ac:dyDescent="0.4">
      <c r="A34" s="51"/>
      <c r="B34" s="48"/>
      <c r="C34" s="12"/>
      <c r="D34" s="12"/>
      <c r="E34" s="12"/>
      <c r="F34" s="12"/>
      <c r="G34" s="12"/>
      <c r="H34" s="13"/>
      <c r="I34" s="13" t="e">
        <f t="shared" si="1"/>
        <v>#DIV/0!</v>
      </c>
      <c r="J34" s="12"/>
      <c r="K34" s="12"/>
      <c r="L34" s="12">
        <f t="shared" si="2"/>
        <v>0</v>
      </c>
      <c r="M34" s="45"/>
      <c r="N34" s="35"/>
      <c r="O34" s="14" t="e">
        <f t="shared" si="3"/>
        <v>#DIV/0!</v>
      </c>
      <c r="P34" s="12" t="e">
        <f>VLOOKUP(O34,'(건드리지말것)'!$A$3:$B$63,2,FALSE)</f>
        <v>#DIV/0!</v>
      </c>
      <c r="Q34" s="13" t="e">
        <f>HLOOKUP(P34,'(건드리지말것)'!$D$2:$M$3,2,1)</f>
        <v>#DIV/0!</v>
      </c>
      <c r="R34" s="12" t="e">
        <f t="shared" si="4"/>
        <v>#DIV/0!</v>
      </c>
      <c r="S34" s="45"/>
      <c r="T34" s="20"/>
    </row>
    <row r="35" spans="1:20" x14ac:dyDescent="0.4">
      <c r="A35" s="51"/>
      <c r="B35" s="48"/>
      <c r="C35" s="12"/>
      <c r="D35" s="12"/>
      <c r="E35" s="12"/>
      <c r="F35" s="12"/>
      <c r="G35" s="12"/>
      <c r="H35" s="13"/>
      <c r="I35" s="13" t="e">
        <f t="shared" si="1"/>
        <v>#DIV/0!</v>
      </c>
      <c r="J35" s="12"/>
      <c r="K35" s="12"/>
      <c r="L35" s="12">
        <f t="shared" si="2"/>
        <v>0</v>
      </c>
      <c r="M35" s="45"/>
      <c r="N35" s="35"/>
      <c r="O35" s="14" t="e">
        <f t="shared" si="3"/>
        <v>#DIV/0!</v>
      </c>
      <c r="P35" s="12" t="e">
        <f>VLOOKUP(O35,'(건드리지말것)'!$A$3:$B$63,2,FALSE)</f>
        <v>#DIV/0!</v>
      </c>
      <c r="Q35" s="13" t="e">
        <f>HLOOKUP(P35,'(건드리지말것)'!$D$2:$M$3,2,1)</f>
        <v>#DIV/0!</v>
      </c>
      <c r="R35" s="12" t="e">
        <f t="shared" si="4"/>
        <v>#DIV/0!</v>
      </c>
      <c r="S35" s="45"/>
      <c r="T35" s="20"/>
    </row>
    <row r="36" spans="1:20" x14ac:dyDescent="0.4">
      <c r="A36" s="51"/>
      <c r="B36" s="48"/>
      <c r="C36" s="12"/>
      <c r="D36" s="12"/>
      <c r="E36" s="12"/>
      <c r="F36" s="12"/>
      <c r="G36" s="12"/>
      <c r="H36" s="13"/>
      <c r="I36" s="13" t="e">
        <f t="shared" si="1"/>
        <v>#DIV/0!</v>
      </c>
      <c r="J36" s="12"/>
      <c r="K36" s="12"/>
      <c r="L36" s="12">
        <f t="shared" si="2"/>
        <v>0</v>
      </c>
      <c r="M36" s="45"/>
      <c r="N36" s="35"/>
      <c r="O36" s="14" t="e">
        <f t="shared" si="3"/>
        <v>#DIV/0!</v>
      </c>
      <c r="P36" s="12" t="e">
        <f>VLOOKUP(O36,'(건드리지말것)'!$A$3:$B$63,2,FALSE)</f>
        <v>#DIV/0!</v>
      </c>
      <c r="Q36" s="13" t="e">
        <f>HLOOKUP(P36,'(건드리지말것)'!$D$2:$M$3,2,1)</f>
        <v>#DIV/0!</v>
      </c>
      <c r="R36" s="12" t="e">
        <f t="shared" si="4"/>
        <v>#DIV/0!</v>
      </c>
      <c r="S36" s="45"/>
      <c r="T36" s="20"/>
    </row>
    <row r="37" spans="1:20" x14ac:dyDescent="0.4">
      <c r="A37" s="51"/>
      <c r="B37" s="48"/>
      <c r="C37" s="12"/>
      <c r="D37" s="12"/>
      <c r="E37" s="12"/>
      <c r="F37" s="12"/>
      <c r="G37" s="12"/>
      <c r="H37" s="13"/>
      <c r="I37" s="13" t="e">
        <f t="shared" si="1"/>
        <v>#DIV/0!</v>
      </c>
      <c r="J37" s="12"/>
      <c r="K37" s="12"/>
      <c r="L37" s="12">
        <f t="shared" si="2"/>
        <v>0</v>
      </c>
      <c r="M37" s="45"/>
      <c r="N37" s="35"/>
      <c r="O37" s="14" t="e">
        <f t="shared" si="3"/>
        <v>#DIV/0!</v>
      </c>
      <c r="P37" s="12" t="e">
        <f>VLOOKUP(O37,'(건드리지말것)'!$A$3:$B$63,2,FALSE)</f>
        <v>#DIV/0!</v>
      </c>
      <c r="Q37" s="13" t="e">
        <f>HLOOKUP(P37,'(건드리지말것)'!$D$2:$M$3,2,1)</f>
        <v>#DIV/0!</v>
      </c>
      <c r="R37" s="12" t="e">
        <f t="shared" si="4"/>
        <v>#DIV/0!</v>
      </c>
      <c r="S37" s="45"/>
      <c r="T37" s="20"/>
    </row>
    <row r="38" spans="1:20" x14ac:dyDescent="0.4">
      <c r="A38" s="52"/>
      <c r="B38" s="49"/>
      <c r="C38" s="12"/>
      <c r="D38" s="12"/>
      <c r="E38" s="12"/>
      <c r="F38" s="12"/>
      <c r="G38" s="12"/>
      <c r="H38" s="13"/>
      <c r="I38" s="13" t="e">
        <f t="shared" si="1"/>
        <v>#DIV/0!</v>
      </c>
      <c r="J38" s="12"/>
      <c r="K38" s="12"/>
      <c r="L38" s="12">
        <f t="shared" si="2"/>
        <v>0</v>
      </c>
      <c r="M38" s="46"/>
      <c r="N38" s="35"/>
      <c r="O38" s="14" t="e">
        <f t="shared" si="3"/>
        <v>#DIV/0!</v>
      </c>
      <c r="P38" s="12" t="e">
        <f>VLOOKUP(O38,'(건드리지말것)'!$A$3:$B$63,2,FALSE)</f>
        <v>#DIV/0!</v>
      </c>
      <c r="Q38" s="13" t="e">
        <f>HLOOKUP(P38,'(건드리지말것)'!$D$2:$M$3,2,1)</f>
        <v>#DIV/0!</v>
      </c>
      <c r="R38" s="12" t="e">
        <f t="shared" si="4"/>
        <v>#DIV/0!</v>
      </c>
      <c r="S38" s="46"/>
      <c r="T38" s="20"/>
    </row>
    <row r="39" spans="1:20" x14ac:dyDescent="0.4">
      <c r="A39" s="29">
        <v>3</v>
      </c>
      <c r="B39" s="31">
        <v>1</v>
      </c>
      <c r="C39" s="12"/>
      <c r="D39" s="12"/>
      <c r="E39" s="12"/>
      <c r="F39" s="12"/>
      <c r="G39" s="12"/>
      <c r="H39" s="13"/>
      <c r="I39" s="13" t="e">
        <f t="shared" si="1"/>
        <v>#DIV/0!</v>
      </c>
      <c r="J39" s="12"/>
      <c r="K39" s="12"/>
      <c r="L39" s="12">
        <f t="shared" si="2"/>
        <v>0</v>
      </c>
      <c r="M39" s="18" t="e">
        <f>SUM(L39:L47)/SUM(D39:D47)</f>
        <v>#DIV/0!</v>
      </c>
      <c r="N39" s="35"/>
      <c r="O39" s="14" t="e">
        <f t="shared" si="3"/>
        <v>#DIV/0!</v>
      </c>
      <c r="P39" s="12" t="e">
        <f>VLOOKUP(O39,'(건드리지말것)'!$A$3:$B$63,2,FALSE)</f>
        <v>#DIV/0!</v>
      </c>
      <c r="Q39" s="13" t="e">
        <f>HLOOKUP(P39,'(건드리지말것)'!$D$2:$M$3,2,1)</f>
        <v>#DIV/0!</v>
      </c>
      <c r="R39" s="12" t="e">
        <f t="shared" si="4"/>
        <v>#DIV/0!</v>
      </c>
      <c r="S39" s="18" t="e">
        <f t="shared" ref="S39" si="9">SUM(R39:R47)/SUM(D39:D47)</f>
        <v>#DIV/0!</v>
      </c>
      <c r="T39" s="20"/>
    </row>
    <row r="40" spans="1:20" x14ac:dyDescent="0.4">
      <c r="A40" s="29"/>
      <c r="B40" s="31"/>
      <c r="C40" s="12"/>
      <c r="D40" s="12"/>
      <c r="E40" s="12"/>
      <c r="F40" s="12"/>
      <c r="G40" s="12"/>
      <c r="H40" s="13"/>
      <c r="I40" s="13" t="e">
        <f t="shared" si="1"/>
        <v>#DIV/0!</v>
      </c>
      <c r="J40" s="12"/>
      <c r="K40" s="12"/>
      <c r="L40" s="12">
        <f t="shared" si="2"/>
        <v>0</v>
      </c>
      <c r="M40" s="18"/>
      <c r="N40" s="35"/>
      <c r="O40" s="14" t="e">
        <f t="shared" si="3"/>
        <v>#DIV/0!</v>
      </c>
      <c r="P40" s="12" t="e">
        <f>VLOOKUP(O40,'(건드리지말것)'!$A$3:$B$63,2,FALSE)</f>
        <v>#DIV/0!</v>
      </c>
      <c r="Q40" s="13" t="e">
        <f>HLOOKUP(P40,'(건드리지말것)'!$D$2:$M$3,2,1)</f>
        <v>#DIV/0!</v>
      </c>
      <c r="R40" s="12" t="e">
        <f t="shared" si="4"/>
        <v>#DIV/0!</v>
      </c>
      <c r="S40" s="18"/>
      <c r="T40" s="20"/>
    </row>
    <row r="41" spans="1:20" x14ac:dyDescent="0.4">
      <c r="A41" s="29"/>
      <c r="B41" s="31"/>
      <c r="C41" s="12"/>
      <c r="D41" s="12"/>
      <c r="E41" s="12"/>
      <c r="F41" s="12"/>
      <c r="G41" s="12"/>
      <c r="H41" s="13"/>
      <c r="I41" s="13" t="e">
        <f t="shared" si="1"/>
        <v>#DIV/0!</v>
      </c>
      <c r="J41" s="12"/>
      <c r="K41" s="12"/>
      <c r="L41" s="12">
        <f t="shared" si="2"/>
        <v>0</v>
      </c>
      <c r="M41" s="18"/>
      <c r="N41" s="35"/>
      <c r="O41" s="14" t="e">
        <f t="shared" si="3"/>
        <v>#DIV/0!</v>
      </c>
      <c r="P41" s="12" t="e">
        <f>VLOOKUP(O41,'(건드리지말것)'!$A$3:$B$63,2,FALSE)</f>
        <v>#DIV/0!</v>
      </c>
      <c r="Q41" s="13" t="e">
        <f>HLOOKUP(P41,'(건드리지말것)'!$D$2:$M$3,2,1)</f>
        <v>#DIV/0!</v>
      </c>
      <c r="R41" s="12" t="e">
        <f t="shared" si="4"/>
        <v>#DIV/0!</v>
      </c>
      <c r="S41" s="18"/>
      <c r="T41" s="20"/>
    </row>
    <row r="42" spans="1:20" x14ac:dyDescent="0.4">
      <c r="A42" s="29"/>
      <c r="B42" s="31"/>
      <c r="C42" s="12"/>
      <c r="D42" s="12"/>
      <c r="E42" s="12"/>
      <c r="F42" s="12"/>
      <c r="G42" s="12"/>
      <c r="H42" s="13"/>
      <c r="I42" s="13" t="e">
        <f t="shared" si="1"/>
        <v>#DIV/0!</v>
      </c>
      <c r="J42" s="12"/>
      <c r="K42" s="12"/>
      <c r="L42" s="12">
        <f t="shared" si="2"/>
        <v>0</v>
      </c>
      <c r="M42" s="18"/>
      <c r="N42" s="35"/>
      <c r="O42" s="14" t="e">
        <f t="shared" si="3"/>
        <v>#DIV/0!</v>
      </c>
      <c r="P42" s="12" t="e">
        <f>VLOOKUP(O42,'(건드리지말것)'!$A$3:$B$63,2,FALSE)</f>
        <v>#DIV/0!</v>
      </c>
      <c r="Q42" s="13" t="e">
        <f>HLOOKUP(P42,'(건드리지말것)'!$D$2:$M$3,2,1)</f>
        <v>#DIV/0!</v>
      </c>
      <c r="R42" s="12" t="e">
        <f t="shared" si="4"/>
        <v>#DIV/0!</v>
      </c>
      <c r="S42" s="18"/>
      <c r="T42" s="20"/>
    </row>
    <row r="43" spans="1:20" x14ac:dyDescent="0.4">
      <c r="A43" s="29"/>
      <c r="B43" s="31"/>
      <c r="C43" s="12"/>
      <c r="D43" s="12"/>
      <c r="E43" s="12"/>
      <c r="F43" s="12"/>
      <c r="G43" s="12"/>
      <c r="H43" s="13"/>
      <c r="I43" s="13" t="e">
        <f t="shared" si="1"/>
        <v>#DIV/0!</v>
      </c>
      <c r="J43" s="12"/>
      <c r="K43" s="12"/>
      <c r="L43" s="12">
        <f t="shared" si="2"/>
        <v>0</v>
      </c>
      <c r="M43" s="18"/>
      <c r="N43" s="35"/>
      <c r="O43" s="14" t="e">
        <f t="shared" si="3"/>
        <v>#DIV/0!</v>
      </c>
      <c r="P43" s="12" t="e">
        <f>VLOOKUP(O43,'(건드리지말것)'!$A$3:$B$63,2,FALSE)</f>
        <v>#DIV/0!</v>
      </c>
      <c r="Q43" s="13" t="e">
        <f>HLOOKUP(P43,'(건드리지말것)'!$D$2:$M$3,2,1)</f>
        <v>#DIV/0!</v>
      </c>
      <c r="R43" s="12" t="e">
        <f t="shared" si="4"/>
        <v>#DIV/0!</v>
      </c>
      <c r="S43" s="18"/>
      <c r="T43" s="20"/>
    </row>
    <row r="44" spans="1:20" x14ac:dyDescent="0.4">
      <c r="A44" s="29"/>
      <c r="B44" s="31"/>
      <c r="C44" s="12"/>
      <c r="D44" s="12"/>
      <c r="E44" s="12"/>
      <c r="F44" s="12"/>
      <c r="G44" s="12"/>
      <c r="H44" s="13"/>
      <c r="I44" s="13" t="e">
        <f t="shared" si="1"/>
        <v>#DIV/0!</v>
      </c>
      <c r="J44" s="12"/>
      <c r="K44" s="12"/>
      <c r="L44" s="12">
        <f t="shared" si="2"/>
        <v>0</v>
      </c>
      <c r="M44" s="18"/>
      <c r="N44" s="35"/>
      <c r="O44" s="14" t="e">
        <f t="shared" si="3"/>
        <v>#DIV/0!</v>
      </c>
      <c r="P44" s="12" t="e">
        <f>VLOOKUP(O44,'(건드리지말것)'!$A$3:$B$63,2,FALSE)</f>
        <v>#DIV/0!</v>
      </c>
      <c r="Q44" s="13" t="e">
        <f>HLOOKUP(P44,'(건드리지말것)'!$D$2:$M$3,2,1)</f>
        <v>#DIV/0!</v>
      </c>
      <c r="R44" s="12" t="e">
        <f t="shared" si="4"/>
        <v>#DIV/0!</v>
      </c>
      <c r="S44" s="18"/>
      <c r="T44" s="20"/>
    </row>
    <row r="45" spans="1:20" x14ac:dyDescent="0.4">
      <c r="A45" s="37"/>
      <c r="B45" s="38"/>
      <c r="C45" s="39"/>
      <c r="D45" s="39"/>
      <c r="E45" s="39"/>
      <c r="F45" s="39"/>
      <c r="G45" s="39"/>
      <c r="H45" s="40"/>
      <c r="I45" s="13" t="e">
        <f t="shared" si="1"/>
        <v>#DIV/0!</v>
      </c>
      <c r="J45" s="39"/>
      <c r="K45" s="39"/>
      <c r="L45" s="12">
        <f t="shared" si="2"/>
        <v>0</v>
      </c>
      <c r="M45" s="41"/>
      <c r="N45" s="42"/>
      <c r="O45" s="14" t="e">
        <f t="shared" si="3"/>
        <v>#DIV/0!</v>
      </c>
      <c r="P45" s="12" t="e">
        <f>VLOOKUP(O45,'(건드리지말것)'!$A$3:$B$63,2,FALSE)</f>
        <v>#DIV/0!</v>
      </c>
      <c r="Q45" s="13" t="e">
        <f>HLOOKUP(P45,'(건드리지말것)'!$D$2:$M$3,2,1)</f>
        <v>#DIV/0!</v>
      </c>
      <c r="R45" s="12" t="e">
        <f t="shared" si="4"/>
        <v>#DIV/0!</v>
      </c>
      <c r="S45" s="41"/>
      <c r="T45" s="43"/>
    </row>
    <row r="46" spans="1:20" x14ac:dyDescent="0.4">
      <c r="A46" s="37"/>
      <c r="B46" s="38"/>
      <c r="C46" s="39"/>
      <c r="D46" s="39"/>
      <c r="E46" s="39"/>
      <c r="F46" s="39"/>
      <c r="G46" s="39"/>
      <c r="H46" s="40"/>
      <c r="I46" s="13" t="e">
        <f t="shared" si="1"/>
        <v>#DIV/0!</v>
      </c>
      <c r="J46" s="39"/>
      <c r="K46" s="39"/>
      <c r="L46" s="12">
        <f t="shared" si="2"/>
        <v>0</v>
      </c>
      <c r="M46" s="41"/>
      <c r="N46" s="42"/>
      <c r="O46" s="14" t="e">
        <f t="shared" si="3"/>
        <v>#DIV/0!</v>
      </c>
      <c r="P46" s="12" t="e">
        <f>VLOOKUP(O46,'(건드리지말것)'!$A$3:$B$63,2,FALSE)</f>
        <v>#DIV/0!</v>
      </c>
      <c r="Q46" s="13" t="e">
        <f>HLOOKUP(P46,'(건드리지말것)'!$D$2:$M$3,2,1)</f>
        <v>#DIV/0!</v>
      </c>
      <c r="R46" s="12" t="e">
        <f t="shared" si="4"/>
        <v>#DIV/0!</v>
      </c>
      <c r="S46" s="41"/>
      <c r="T46" s="43"/>
    </row>
    <row r="47" spans="1:20" ht="18" thickBot="1" x14ac:dyDescent="0.45">
      <c r="A47" s="30"/>
      <c r="B47" s="32"/>
      <c r="C47" s="15"/>
      <c r="D47" s="15"/>
      <c r="E47" s="15"/>
      <c r="F47" s="15"/>
      <c r="G47" s="15"/>
      <c r="H47" s="16"/>
      <c r="I47" s="16" t="e">
        <f t="shared" si="1"/>
        <v>#DIV/0!</v>
      </c>
      <c r="J47" s="15"/>
      <c r="K47" s="15"/>
      <c r="L47" s="15">
        <f t="shared" si="2"/>
        <v>0</v>
      </c>
      <c r="M47" s="33"/>
      <c r="N47" s="36"/>
      <c r="O47" s="17" t="e">
        <f t="shared" si="3"/>
        <v>#DIV/0!</v>
      </c>
      <c r="P47" s="15" t="e">
        <f>VLOOKUP(O47,'(건드리지말것)'!$A$3:$B$63,2,FALSE)</f>
        <v>#DIV/0!</v>
      </c>
      <c r="Q47" s="16" t="e">
        <f>HLOOKUP(P47,'(건드리지말것)'!$D$2:$M$3,2,1)</f>
        <v>#DIV/0!</v>
      </c>
      <c r="R47" s="15" t="e">
        <f t="shared" si="4"/>
        <v>#DIV/0!</v>
      </c>
      <c r="S47" s="33"/>
      <c r="T47" s="21"/>
    </row>
    <row r="48" spans="1:20" ht="18.600000000000001" thickTop="1" thickBot="1" x14ac:dyDescent="0.45">
      <c r="M48" s="53">
        <f>COUNT(M3:M47)</f>
        <v>0</v>
      </c>
      <c r="S48" s="53">
        <f>COUNT(S3:S47)</f>
        <v>0</v>
      </c>
    </row>
    <row r="49" ht="18" thickTop="1" x14ac:dyDescent="0.4"/>
  </sheetData>
  <mergeCells count="34">
    <mergeCell ref="B3:B11"/>
    <mergeCell ref="B12:B20"/>
    <mergeCell ref="A3:A20"/>
    <mergeCell ref="A21:A38"/>
    <mergeCell ref="B30:B38"/>
    <mergeCell ref="B21:B29"/>
    <mergeCell ref="K1:K2"/>
    <mergeCell ref="S2:T2"/>
    <mergeCell ref="A39:A47"/>
    <mergeCell ref="B39:B47"/>
    <mergeCell ref="S39:S47"/>
    <mergeCell ref="N3:N47"/>
    <mergeCell ref="M39:M47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T3:T47"/>
    <mergeCell ref="L1:N1"/>
    <mergeCell ref="O1:T1"/>
    <mergeCell ref="M3:M11"/>
    <mergeCell ref="M21:M29"/>
    <mergeCell ref="M12:M20"/>
    <mergeCell ref="M30:M38"/>
    <mergeCell ref="S3:S11"/>
    <mergeCell ref="S12:S20"/>
    <mergeCell ref="S21:S29"/>
    <mergeCell ref="S30:S38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F6" sqref="F6"/>
    </sheetView>
  </sheetViews>
  <sheetFormatPr defaultRowHeight="17.399999999999999" x14ac:dyDescent="0.4"/>
  <sheetData>
    <row r="1" spans="1:13" ht="18" thickBot="1" x14ac:dyDescent="0.45">
      <c r="A1" t="s">
        <v>9</v>
      </c>
      <c r="D1" t="s">
        <v>14</v>
      </c>
    </row>
    <row r="2" spans="1:13" ht="18.600000000000001" thickTop="1" thickBot="1" x14ac:dyDescent="0.45">
      <c r="A2" s="3" t="s">
        <v>10</v>
      </c>
      <c r="B2" s="4" t="s">
        <v>11</v>
      </c>
      <c r="D2" s="7" t="s">
        <v>11</v>
      </c>
      <c r="E2">
        <v>0</v>
      </c>
      <c r="F2" s="1">
        <v>0.04</v>
      </c>
      <c r="G2" s="1">
        <v>0.11</v>
      </c>
      <c r="H2" s="1">
        <v>0.23</v>
      </c>
      <c r="I2" s="1">
        <v>0.4</v>
      </c>
      <c r="J2" s="1">
        <v>0.6</v>
      </c>
      <c r="K2" s="1">
        <v>0.77</v>
      </c>
      <c r="L2" s="1">
        <v>0.89</v>
      </c>
      <c r="M2" s="1">
        <v>0.96</v>
      </c>
    </row>
    <row r="3" spans="1:13" ht="18" thickBot="1" x14ac:dyDescent="0.45">
      <c r="A3" s="2">
        <v>3</v>
      </c>
      <c r="B3" s="2">
        <v>1.2999999999999999E-3</v>
      </c>
      <c r="D3" s="6" t="s">
        <v>5</v>
      </c>
      <c r="E3">
        <v>1</v>
      </c>
      <c r="F3" s="5">
        <v>2</v>
      </c>
      <c r="G3" s="5">
        <v>3</v>
      </c>
      <c r="H3" s="5">
        <v>4</v>
      </c>
      <c r="I3" s="5">
        <v>5</v>
      </c>
      <c r="J3" s="5">
        <v>6</v>
      </c>
      <c r="K3" s="5">
        <v>7</v>
      </c>
      <c r="L3" s="5">
        <v>8</v>
      </c>
      <c r="M3" s="5">
        <v>9</v>
      </c>
    </row>
    <row r="4" spans="1:13" ht="18" thickTop="1" x14ac:dyDescent="0.4">
      <c r="A4" s="2">
        <v>2.9</v>
      </c>
      <c r="B4" s="2">
        <v>1.9E-3</v>
      </c>
    </row>
    <row r="5" spans="1:13" x14ac:dyDescent="0.4">
      <c r="A5" s="2">
        <v>2.8</v>
      </c>
      <c r="B5" s="2">
        <v>2.5999999999999999E-3</v>
      </c>
    </row>
    <row r="6" spans="1:13" x14ac:dyDescent="0.4">
      <c r="A6" s="2">
        <v>2.7</v>
      </c>
      <c r="B6" s="2">
        <v>3.5000000000000001E-3</v>
      </c>
      <c r="D6" t="s">
        <v>19</v>
      </c>
      <c r="E6">
        <v>100</v>
      </c>
    </row>
    <row r="7" spans="1:13" x14ac:dyDescent="0.4">
      <c r="A7" s="2">
        <v>2.6</v>
      </c>
      <c r="B7" s="2">
        <v>4.7000000000000002E-3</v>
      </c>
      <c r="D7" t="s">
        <v>20</v>
      </c>
    </row>
    <row r="8" spans="1:13" x14ac:dyDescent="0.4">
      <c r="A8" s="2">
        <v>2.5</v>
      </c>
      <c r="B8" s="2">
        <v>6.1999999999999998E-3</v>
      </c>
    </row>
    <row r="9" spans="1:13" x14ac:dyDescent="0.4">
      <c r="A9" s="2">
        <v>2.4</v>
      </c>
      <c r="B9" s="2">
        <v>8.2000000000000007E-3</v>
      </c>
    </row>
    <row r="10" spans="1:13" x14ac:dyDescent="0.4">
      <c r="A10" s="2">
        <v>2.2999999999999998</v>
      </c>
      <c r="B10" s="2">
        <v>1.0699999999999999E-2</v>
      </c>
    </row>
    <row r="11" spans="1:13" x14ac:dyDescent="0.4">
      <c r="A11" s="2">
        <v>2.2000000000000002</v>
      </c>
      <c r="B11" s="2">
        <v>1.3899999999999999E-2</v>
      </c>
    </row>
    <row r="12" spans="1:13" x14ac:dyDescent="0.4">
      <c r="A12" s="2">
        <v>2.1</v>
      </c>
      <c r="B12" s="2">
        <v>1.7899999999999999E-2</v>
      </c>
    </row>
    <row r="13" spans="1:13" x14ac:dyDescent="0.4">
      <c r="A13" s="2">
        <v>2</v>
      </c>
      <c r="B13" s="2">
        <v>2.2800000000000001E-2</v>
      </c>
    </row>
    <row r="14" spans="1:13" x14ac:dyDescent="0.4">
      <c r="A14" s="2">
        <v>1.9</v>
      </c>
      <c r="B14" s="2">
        <v>2.87E-2</v>
      </c>
    </row>
    <row r="15" spans="1:13" x14ac:dyDescent="0.4">
      <c r="A15" s="2">
        <v>1.8</v>
      </c>
      <c r="B15" s="2">
        <v>3.5900000000000001E-2</v>
      </c>
    </row>
    <row r="16" spans="1:13" x14ac:dyDescent="0.4">
      <c r="A16" s="2">
        <v>1.7</v>
      </c>
      <c r="B16" s="2">
        <v>4.4600000000000001E-2</v>
      </c>
    </row>
    <row r="17" spans="1:2" x14ac:dyDescent="0.4">
      <c r="A17" s="2">
        <v>1.6</v>
      </c>
      <c r="B17" s="2">
        <v>5.4800000000000001E-2</v>
      </c>
    </row>
    <row r="18" spans="1:2" x14ac:dyDescent="0.4">
      <c r="A18" s="2">
        <v>1.5</v>
      </c>
      <c r="B18" s="2">
        <v>6.6799999999999998E-2</v>
      </c>
    </row>
    <row r="19" spans="1:2" x14ac:dyDescent="0.4">
      <c r="A19" s="2">
        <v>1.4</v>
      </c>
      <c r="B19" s="2">
        <v>8.0799999999999997E-2</v>
      </c>
    </row>
    <row r="20" spans="1:2" x14ac:dyDescent="0.4">
      <c r="A20" s="2">
        <v>1.3</v>
      </c>
      <c r="B20" s="2">
        <v>9.6799999999999997E-2</v>
      </c>
    </row>
    <row r="21" spans="1:2" x14ac:dyDescent="0.4">
      <c r="A21" s="2">
        <v>1.2</v>
      </c>
      <c r="B21" s="2">
        <v>0.11509999999999999</v>
      </c>
    </row>
    <row r="22" spans="1:2" x14ac:dyDescent="0.4">
      <c r="A22" s="2">
        <v>1.1000000000000001</v>
      </c>
      <c r="B22" s="2">
        <v>0.13569999999999999</v>
      </c>
    </row>
    <row r="23" spans="1:2" x14ac:dyDescent="0.4">
      <c r="A23" s="2">
        <v>1</v>
      </c>
      <c r="B23" s="2">
        <v>0.15870000000000001</v>
      </c>
    </row>
    <row r="24" spans="1:2" x14ac:dyDescent="0.4">
      <c r="A24" s="2">
        <v>0.9</v>
      </c>
      <c r="B24" s="2">
        <v>0.18410000000000001</v>
      </c>
    </row>
    <row r="25" spans="1:2" x14ac:dyDescent="0.4">
      <c r="A25" s="2">
        <v>0.8</v>
      </c>
      <c r="B25" s="2">
        <v>0.21190000000000001</v>
      </c>
    </row>
    <row r="26" spans="1:2" x14ac:dyDescent="0.4">
      <c r="A26" s="2">
        <v>0.7</v>
      </c>
      <c r="B26" s="2">
        <v>0.24199999999999999</v>
      </c>
    </row>
    <row r="27" spans="1:2" x14ac:dyDescent="0.4">
      <c r="A27" s="2">
        <v>0.6</v>
      </c>
      <c r="B27" s="2">
        <v>0.27429999999999999</v>
      </c>
    </row>
    <row r="28" spans="1:2" x14ac:dyDescent="0.4">
      <c r="A28" s="2">
        <v>0.5</v>
      </c>
      <c r="B28" s="2">
        <v>0.3085</v>
      </c>
    </row>
    <row r="29" spans="1:2" x14ac:dyDescent="0.4">
      <c r="A29" s="2">
        <v>0.4</v>
      </c>
      <c r="B29" s="2">
        <v>0.34460000000000002</v>
      </c>
    </row>
    <row r="30" spans="1:2" x14ac:dyDescent="0.4">
      <c r="A30" s="2">
        <v>0.3</v>
      </c>
      <c r="B30" s="2">
        <v>0.3821</v>
      </c>
    </row>
    <row r="31" spans="1:2" x14ac:dyDescent="0.4">
      <c r="A31" s="2">
        <v>0.2</v>
      </c>
      <c r="B31" s="2">
        <v>0.42070000000000002</v>
      </c>
    </row>
    <row r="32" spans="1:2" x14ac:dyDescent="0.4">
      <c r="A32" s="2">
        <v>0.1</v>
      </c>
      <c r="B32" s="2">
        <v>0.4602</v>
      </c>
    </row>
    <row r="33" spans="1:2" x14ac:dyDescent="0.4">
      <c r="A33" s="2">
        <v>0</v>
      </c>
      <c r="B33" s="2">
        <v>0.5</v>
      </c>
    </row>
    <row r="34" spans="1:2" x14ac:dyDescent="0.4">
      <c r="A34" s="2">
        <v>-0.1</v>
      </c>
      <c r="B34" s="2">
        <v>0.53979999999999995</v>
      </c>
    </row>
    <row r="35" spans="1:2" x14ac:dyDescent="0.4">
      <c r="A35" s="2">
        <v>-0.2</v>
      </c>
      <c r="B35" s="2">
        <v>0.57930000000000004</v>
      </c>
    </row>
    <row r="36" spans="1:2" x14ac:dyDescent="0.4">
      <c r="A36" s="2">
        <v>-0.3</v>
      </c>
      <c r="B36" s="2">
        <v>0.6179</v>
      </c>
    </row>
    <row r="37" spans="1:2" x14ac:dyDescent="0.4">
      <c r="A37" s="2">
        <v>-0.4</v>
      </c>
      <c r="B37" s="2">
        <v>0.65539999999999998</v>
      </c>
    </row>
    <row r="38" spans="1:2" x14ac:dyDescent="0.4">
      <c r="A38" s="2">
        <v>-0.5</v>
      </c>
      <c r="B38" s="2">
        <v>0.6915</v>
      </c>
    </row>
    <row r="39" spans="1:2" x14ac:dyDescent="0.4">
      <c r="A39" s="2">
        <v>-0.6</v>
      </c>
      <c r="B39" s="2">
        <v>0.72570000000000001</v>
      </c>
    </row>
    <row r="40" spans="1:2" x14ac:dyDescent="0.4">
      <c r="A40" s="2">
        <v>-0.7</v>
      </c>
      <c r="B40" s="2">
        <v>0.75800000000000001</v>
      </c>
    </row>
    <row r="41" spans="1:2" x14ac:dyDescent="0.4">
      <c r="A41" s="2">
        <v>-0.8</v>
      </c>
      <c r="B41" s="2">
        <v>0.78810000000000002</v>
      </c>
    </row>
    <row r="42" spans="1:2" x14ac:dyDescent="0.4">
      <c r="A42" s="2">
        <v>-0.9</v>
      </c>
      <c r="B42" s="2">
        <v>0.81589999999999996</v>
      </c>
    </row>
    <row r="43" spans="1:2" x14ac:dyDescent="0.4">
      <c r="A43" s="2">
        <v>-1</v>
      </c>
      <c r="B43" s="2">
        <v>0.84130000000000005</v>
      </c>
    </row>
    <row r="44" spans="1:2" x14ac:dyDescent="0.4">
      <c r="A44" s="2">
        <v>-1.1000000000000001</v>
      </c>
      <c r="B44" s="2">
        <v>0.86429999999999996</v>
      </c>
    </row>
    <row r="45" spans="1:2" x14ac:dyDescent="0.4">
      <c r="A45" s="2">
        <v>-1.2</v>
      </c>
      <c r="B45" s="2">
        <v>0.88490000000000002</v>
      </c>
    </row>
    <row r="46" spans="1:2" x14ac:dyDescent="0.4">
      <c r="A46" s="2">
        <v>-1.3</v>
      </c>
      <c r="B46" s="2">
        <v>0.9032</v>
      </c>
    </row>
    <row r="47" spans="1:2" x14ac:dyDescent="0.4">
      <c r="A47" s="2">
        <v>-1.4</v>
      </c>
      <c r="B47" s="2">
        <v>0.91920000000000002</v>
      </c>
    </row>
    <row r="48" spans="1:2" x14ac:dyDescent="0.4">
      <c r="A48" s="2">
        <v>-1.5</v>
      </c>
      <c r="B48" s="2">
        <v>0.93320000000000003</v>
      </c>
    </row>
    <row r="49" spans="1:2" x14ac:dyDescent="0.4">
      <c r="A49" s="2">
        <v>-1.6</v>
      </c>
      <c r="B49" s="2">
        <v>0.94520000000000004</v>
      </c>
    </row>
    <row r="50" spans="1:2" x14ac:dyDescent="0.4">
      <c r="A50" s="2">
        <v>-1.7</v>
      </c>
      <c r="B50" s="2">
        <v>0.95540000000000003</v>
      </c>
    </row>
    <row r="51" spans="1:2" x14ac:dyDescent="0.4">
      <c r="A51" s="2">
        <v>-1.8</v>
      </c>
      <c r="B51" s="2">
        <v>0.96409999999999996</v>
      </c>
    </row>
    <row r="52" spans="1:2" x14ac:dyDescent="0.4">
      <c r="A52" s="2">
        <v>-1.9</v>
      </c>
      <c r="B52" s="2">
        <v>0.97130000000000005</v>
      </c>
    </row>
    <row r="53" spans="1:2" x14ac:dyDescent="0.4">
      <c r="A53" s="2">
        <v>-2</v>
      </c>
      <c r="B53" s="2">
        <v>0.97719999999999996</v>
      </c>
    </row>
    <row r="54" spans="1:2" x14ac:dyDescent="0.4">
      <c r="A54" s="2">
        <v>-2.1</v>
      </c>
      <c r="B54" s="2">
        <v>0.98209999999999997</v>
      </c>
    </row>
    <row r="55" spans="1:2" x14ac:dyDescent="0.4">
      <c r="A55" s="2">
        <v>-2.2000000000000002</v>
      </c>
      <c r="B55" s="2">
        <v>0.98609999999999998</v>
      </c>
    </row>
    <row r="56" spans="1:2" x14ac:dyDescent="0.4">
      <c r="A56" s="2">
        <v>-2.2999999999999998</v>
      </c>
      <c r="B56" s="2">
        <v>0.98929999999999996</v>
      </c>
    </row>
    <row r="57" spans="1:2" x14ac:dyDescent="0.4">
      <c r="A57" s="2">
        <v>-2.4</v>
      </c>
      <c r="B57" s="2">
        <v>0.99180000000000001</v>
      </c>
    </row>
    <row r="58" spans="1:2" x14ac:dyDescent="0.4">
      <c r="A58" s="2">
        <v>-2.5</v>
      </c>
      <c r="B58" s="2">
        <v>0.99380000000000002</v>
      </c>
    </row>
    <row r="59" spans="1:2" x14ac:dyDescent="0.4">
      <c r="A59" s="2">
        <v>-2.6</v>
      </c>
      <c r="B59" s="2">
        <v>0.99529999999999996</v>
      </c>
    </row>
    <row r="60" spans="1:2" x14ac:dyDescent="0.4">
      <c r="A60" s="2">
        <v>-2.7</v>
      </c>
      <c r="B60" s="2">
        <v>0.99650000000000005</v>
      </c>
    </row>
    <row r="61" spans="1:2" x14ac:dyDescent="0.4">
      <c r="A61" s="2">
        <v>-2.8</v>
      </c>
      <c r="B61" s="2">
        <v>0.99739999999999995</v>
      </c>
    </row>
    <row r="62" spans="1:2" x14ac:dyDescent="0.4">
      <c r="A62" s="2">
        <v>-2.9</v>
      </c>
      <c r="B62" s="2">
        <v>0.99809999999999999</v>
      </c>
    </row>
    <row r="63" spans="1:2" x14ac:dyDescent="0.4">
      <c r="A63" s="2">
        <v>-3</v>
      </c>
      <c r="B63" s="2">
        <v>0.99870000000000003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성적표</vt:lpstr>
      <vt:lpstr>(건드리지말것)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성적계산기(연세대Z점수)</dc:title>
  <dc:creator>Dreamy</dc:creator>
  <cp:lastModifiedBy>곰세마리2</cp:lastModifiedBy>
  <dcterms:created xsi:type="dcterms:W3CDTF">2012-01-17T12:58:04Z</dcterms:created>
  <dcterms:modified xsi:type="dcterms:W3CDTF">2012-02-18T10:52:53Z</dcterms:modified>
</cp:coreProperties>
</file>