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11760"/>
  </bookViews>
  <sheets>
    <sheet name="통합" sheetId="1" r:id="rId1"/>
    <sheet name="경희대" sheetId="2" r:id="rId2"/>
    <sheet name="한국외대" sheetId="3" r:id="rId3"/>
    <sheet name="시립대" sheetId="4" r:id="rId4"/>
  </sheets>
  <calcPr calcId="124519"/>
</workbook>
</file>

<file path=xl/calcChain.xml><?xml version="1.0" encoding="utf-8"?>
<calcChain xmlns="http://schemas.openxmlformats.org/spreadsheetml/2006/main">
  <c r="H44" i="3"/>
  <c r="B98" i="1"/>
  <c r="J43" i="3"/>
  <c r="I43"/>
  <c r="H43"/>
  <c r="J42"/>
  <c r="I42"/>
  <c r="H42"/>
  <c r="H95" i="1"/>
  <c r="I95"/>
  <c r="J95"/>
  <c r="K95"/>
  <c r="L95"/>
  <c r="H94"/>
  <c r="I94"/>
  <c r="J94"/>
  <c r="K94"/>
  <c r="L94"/>
  <c r="J40" i="3"/>
  <c r="I40"/>
  <c r="H40"/>
  <c r="L54" i="2"/>
  <c r="K54"/>
  <c r="J54"/>
  <c r="I54"/>
  <c r="H93" i="1"/>
  <c r="I93"/>
  <c r="J93"/>
  <c r="K93"/>
  <c r="L93"/>
  <c r="K55" i="2"/>
  <c r="J55"/>
  <c r="I55"/>
  <c r="H92" i="1"/>
  <c r="I92"/>
  <c r="J92"/>
  <c r="K92"/>
  <c r="L92"/>
  <c r="K4" i="4"/>
  <c r="K5"/>
  <c r="K6"/>
  <c r="K7"/>
  <c r="K8"/>
  <c r="J4"/>
  <c r="J5"/>
  <c r="J6"/>
  <c r="J7"/>
  <c r="J8"/>
  <c r="I4"/>
  <c r="I5"/>
  <c r="I6"/>
  <c r="I7"/>
  <c r="I8"/>
  <c r="H4"/>
  <c r="H5"/>
  <c r="H6"/>
  <c r="H7"/>
  <c r="H8"/>
  <c r="K5" i="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6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6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6"/>
  <c r="J3" i="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1"/>
  <c r="J44"/>
  <c r="K42" s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1"/>
  <c r="I44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6"/>
  <c r="H2"/>
  <c r="I91"/>
  <c r="J91"/>
  <c r="K91"/>
  <c r="L91"/>
  <c r="H97"/>
  <c r="H98"/>
  <c r="H99"/>
  <c r="I96"/>
  <c r="I97"/>
  <c r="I98"/>
  <c r="I99"/>
  <c r="J96"/>
  <c r="J97"/>
  <c r="J98"/>
  <c r="J99"/>
  <c r="L90"/>
  <c r="L96"/>
  <c r="L97"/>
  <c r="L98"/>
  <c r="L99"/>
  <c r="K90"/>
  <c r="K96"/>
  <c r="K97"/>
  <c r="K98"/>
  <c r="K99"/>
  <c r="J90"/>
  <c r="I90"/>
  <c r="I89"/>
  <c r="J89"/>
  <c r="K89"/>
  <c r="L89"/>
  <c r="K3" i="4"/>
  <c r="I88" i="1"/>
  <c r="J88"/>
  <c r="K88"/>
  <c r="L88"/>
  <c r="I87"/>
  <c r="J87"/>
  <c r="K87"/>
  <c r="L87"/>
  <c r="I86"/>
  <c r="J86"/>
  <c r="K86"/>
  <c r="L86"/>
  <c r="I85"/>
  <c r="J85"/>
  <c r="K85"/>
  <c r="L85"/>
  <c r="I84"/>
  <c r="J84"/>
  <c r="K84"/>
  <c r="L84"/>
  <c r="I83"/>
  <c r="J83"/>
  <c r="K83"/>
  <c r="L83"/>
  <c r="I82"/>
  <c r="J82"/>
  <c r="K82"/>
  <c r="L82"/>
  <c r="I81"/>
  <c r="J81"/>
  <c r="K81"/>
  <c r="L81"/>
  <c r="I80"/>
  <c r="J80"/>
  <c r="K80"/>
  <c r="L80"/>
  <c r="I79"/>
  <c r="J79"/>
  <c r="K79"/>
  <c r="L79"/>
  <c r="D73" i="2"/>
  <c r="I78" i="1"/>
  <c r="J78"/>
  <c r="K78"/>
  <c r="L78"/>
  <c r="J3" i="4"/>
  <c r="I3"/>
  <c r="H3"/>
  <c r="L3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2"/>
  <c r="J2" i="3"/>
  <c r="I2"/>
  <c r="H2"/>
  <c r="K4" i="2"/>
  <c r="J4"/>
  <c r="I4"/>
  <c r="I77" i="1"/>
  <c r="J77"/>
  <c r="K77"/>
  <c r="I76"/>
  <c r="J76"/>
  <c r="K76"/>
  <c r="I75"/>
  <c r="J75"/>
  <c r="K75"/>
  <c r="J74"/>
  <c r="I74"/>
  <c r="K74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K2"/>
  <c r="J2"/>
  <c r="M94" s="1"/>
  <c r="I2"/>
  <c r="K43" i="3" l="1"/>
  <c r="K44"/>
  <c r="O95" i="1"/>
  <c r="M95"/>
  <c r="N95"/>
  <c r="K41" i="3"/>
  <c r="K40"/>
  <c r="O94" i="1"/>
  <c r="N2"/>
  <c r="N94"/>
  <c r="N92"/>
  <c r="M2"/>
  <c r="O92"/>
  <c r="M92"/>
  <c r="N93"/>
  <c r="O93"/>
  <c r="M93"/>
  <c r="K3" i="3"/>
  <c r="K2"/>
  <c r="K38"/>
  <c r="K36"/>
  <c r="K34"/>
  <c r="K32"/>
  <c r="K30"/>
  <c r="K28"/>
  <c r="K26"/>
  <c r="K24"/>
  <c r="K22"/>
  <c r="K20"/>
  <c r="K18"/>
  <c r="K16"/>
  <c r="K14"/>
  <c r="K12"/>
  <c r="K10"/>
  <c r="K8"/>
  <c r="K6"/>
  <c r="K4"/>
  <c r="K39"/>
  <c r="K37"/>
  <c r="K35"/>
  <c r="K33"/>
  <c r="K31"/>
  <c r="K29"/>
  <c r="K27"/>
  <c r="K25"/>
  <c r="K23"/>
  <c r="K21"/>
  <c r="K19"/>
  <c r="K17"/>
  <c r="K15"/>
  <c r="K13"/>
  <c r="K11"/>
  <c r="K9"/>
  <c r="K7"/>
  <c r="K5"/>
  <c r="L55" i="2"/>
  <c r="L56"/>
  <c r="L52"/>
  <c r="L50"/>
  <c r="L48"/>
  <c r="L46"/>
  <c r="L44"/>
  <c r="L42"/>
  <c r="L40"/>
  <c r="L38"/>
  <c r="L36"/>
  <c r="L34"/>
  <c r="L32"/>
  <c r="L30"/>
  <c r="L28"/>
  <c r="L26"/>
  <c r="L24"/>
  <c r="L22"/>
  <c r="L20"/>
  <c r="L18"/>
  <c r="L16"/>
  <c r="L14"/>
  <c r="L12"/>
  <c r="L10"/>
  <c r="L8"/>
  <c r="L6"/>
  <c r="L53"/>
  <c r="L51"/>
  <c r="L49"/>
  <c r="L47"/>
  <c r="L45"/>
  <c r="L43"/>
  <c r="L41"/>
  <c r="L39"/>
  <c r="L37"/>
  <c r="L35"/>
  <c r="L33"/>
  <c r="L31"/>
  <c r="L29"/>
  <c r="L27"/>
  <c r="L25"/>
  <c r="L23"/>
  <c r="L21"/>
  <c r="L19"/>
  <c r="L17"/>
  <c r="L15"/>
  <c r="L13"/>
  <c r="L11"/>
  <c r="L9"/>
  <c r="L7"/>
  <c r="L5"/>
  <c r="O2" i="1"/>
  <c r="O91"/>
  <c r="M91"/>
  <c r="N91"/>
  <c r="M73"/>
  <c r="M71"/>
  <c r="M69"/>
  <c r="M67"/>
  <c r="M65"/>
  <c r="M63"/>
  <c r="M61"/>
  <c r="M59"/>
  <c r="M57"/>
  <c r="M55"/>
  <c r="M53"/>
  <c r="M51"/>
  <c r="M49"/>
  <c r="M47"/>
  <c r="M45"/>
  <c r="M43"/>
  <c r="M41"/>
  <c r="M39"/>
  <c r="M37"/>
  <c r="M35"/>
  <c r="M33"/>
  <c r="M31"/>
  <c r="M29"/>
  <c r="M27"/>
  <c r="M25"/>
  <c r="M23"/>
  <c r="M21"/>
  <c r="M19"/>
  <c r="M17"/>
  <c r="M15"/>
  <c r="M13"/>
  <c r="M11"/>
  <c r="M9"/>
  <c r="M7"/>
  <c r="M5"/>
  <c r="M3"/>
  <c r="M76"/>
  <c r="M78"/>
  <c r="M79"/>
  <c r="M81"/>
  <c r="M83"/>
  <c r="M87"/>
  <c r="O4"/>
  <c r="M99"/>
  <c r="M97"/>
  <c r="M72"/>
  <c r="M70"/>
  <c r="M68"/>
  <c r="M66"/>
  <c r="M64"/>
  <c r="M62"/>
  <c r="M60"/>
  <c r="M58"/>
  <c r="M56"/>
  <c r="M54"/>
  <c r="M52"/>
  <c r="M50"/>
  <c r="M48"/>
  <c r="M46"/>
  <c r="M44"/>
  <c r="M42"/>
  <c r="M40"/>
  <c r="M38"/>
  <c r="M36"/>
  <c r="M34"/>
  <c r="M32"/>
  <c r="M30"/>
  <c r="M28"/>
  <c r="M26"/>
  <c r="M24"/>
  <c r="M22"/>
  <c r="M20"/>
  <c r="M18"/>
  <c r="M16"/>
  <c r="M14"/>
  <c r="M12"/>
  <c r="M10"/>
  <c r="M8"/>
  <c r="M6"/>
  <c r="M4"/>
  <c r="M74"/>
  <c r="M75"/>
  <c r="M77"/>
  <c r="M80"/>
  <c r="M82"/>
  <c r="M84"/>
  <c r="M85"/>
  <c r="M86"/>
  <c r="M88"/>
  <c r="M89"/>
  <c r="M90"/>
  <c r="N4"/>
  <c r="M98"/>
  <c r="M96"/>
  <c r="N98"/>
  <c r="N96"/>
  <c r="N89"/>
  <c r="N87"/>
  <c r="N85"/>
  <c r="N83"/>
  <c r="N81"/>
  <c r="N79"/>
  <c r="N77"/>
  <c r="N75"/>
  <c r="N73"/>
  <c r="N71"/>
  <c r="N69"/>
  <c r="N67"/>
  <c r="N65"/>
  <c r="N63"/>
  <c r="N61"/>
  <c r="N59"/>
  <c r="N57"/>
  <c r="N55"/>
  <c r="N53"/>
  <c r="N51"/>
  <c r="N49"/>
  <c r="N47"/>
  <c r="N45"/>
  <c r="N43"/>
  <c r="N41"/>
  <c r="N39"/>
  <c r="N37"/>
  <c r="N35"/>
  <c r="N33"/>
  <c r="N31"/>
  <c r="N29"/>
  <c r="N27"/>
  <c r="N25"/>
  <c r="N23"/>
  <c r="N21"/>
  <c r="N19"/>
  <c r="N17"/>
  <c r="N15"/>
  <c r="N13"/>
  <c r="N11"/>
  <c r="N9"/>
  <c r="N7"/>
  <c r="N5"/>
  <c r="N3"/>
  <c r="O98"/>
  <c r="O96"/>
  <c r="O89"/>
  <c r="O87"/>
  <c r="O85"/>
  <c r="O83"/>
  <c r="O81"/>
  <c r="O79"/>
  <c r="O77"/>
  <c r="O75"/>
  <c r="O73"/>
  <c r="O71"/>
  <c r="O69"/>
  <c r="O67"/>
  <c r="O65"/>
  <c r="O63"/>
  <c r="O61"/>
  <c r="O59"/>
  <c r="O57"/>
  <c r="O55"/>
  <c r="O53"/>
  <c r="O51"/>
  <c r="O49"/>
  <c r="O47"/>
  <c r="O45"/>
  <c r="O43"/>
  <c r="O41"/>
  <c r="O39"/>
  <c r="O37"/>
  <c r="O35"/>
  <c r="O33"/>
  <c r="O31"/>
  <c r="O29"/>
  <c r="O27"/>
  <c r="O25"/>
  <c r="O23"/>
  <c r="O21"/>
  <c r="O19"/>
  <c r="O17"/>
  <c r="O15"/>
  <c r="O13"/>
  <c r="O11"/>
  <c r="O9"/>
  <c r="O7"/>
  <c r="O5"/>
  <c r="O3"/>
  <c r="N99"/>
  <c r="N97"/>
  <c r="N90"/>
  <c r="N88"/>
  <c r="N86"/>
  <c r="N84"/>
  <c r="N82"/>
  <c r="N80"/>
  <c r="N78"/>
  <c r="N76"/>
  <c r="N74"/>
  <c r="N72"/>
  <c r="N70"/>
  <c r="N68"/>
  <c r="N66"/>
  <c r="N64"/>
  <c r="N62"/>
  <c r="N60"/>
  <c r="N58"/>
  <c r="N56"/>
  <c r="N54"/>
  <c r="N52"/>
  <c r="N50"/>
  <c r="N48"/>
  <c r="N46"/>
  <c r="N44"/>
  <c r="N42"/>
  <c r="N40"/>
  <c r="N38"/>
  <c r="N36"/>
  <c r="N34"/>
  <c r="N32"/>
  <c r="N30"/>
  <c r="N28"/>
  <c r="N26"/>
  <c r="N24"/>
  <c r="N22"/>
  <c r="N20"/>
  <c r="N18"/>
  <c r="N16"/>
  <c r="N14"/>
  <c r="N12"/>
  <c r="N10"/>
  <c r="N8"/>
  <c r="N6"/>
  <c r="O99"/>
  <c r="O97"/>
  <c r="O90"/>
  <c r="O88"/>
  <c r="O86"/>
  <c r="O84"/>
  <c r="O82"/>
  <c r="O80"/>
  <c r="O78"/>
  <c r="O76"/>
  <c r="O74"/>
  <c r="O72"/>
  <c r="O70"/>
  <c r="O68"/>
  <c r="O66"/>
  <c r="O64"/>
  <c r="O62"/>
  <c r="O60"/>
  <c r="O58"/>
  <c r="O56"/>
  <c r="O54"/>
  <c r="O52"/>
  <c r="O50"/>
  <c r="O48"/>
  <c r="O46"/>
  <c r="O44"/>
  <c r="O42"/>
  <c r="O40"/>
  <c r="O38"/>
  <c r="O36"/>
  <c r="O34"/>
  <c r="O32"/>
  <c r="O30"/>
  <c r="O28"/>
  <c r="O26"/>
  <c r="O24"/>
  <c r="O22"/>
  <c r="O20"/>
  <c r="O18"/>
  <c r="O16"/>
  <c r="O14"/>
  <c r="O12"/>
  <c r="O10"/>
  <c r="O8"/>
  <c r="O6"/>
  <c r="L4" i="2"/>
</calcChain>
</file>

<file path=xl/sharedStrings.xml><?xml version="1.0" encoding="utf-8"?>
<sst xmlns="http://schemas.openxmlformats.org/spreadsheetml/2006/main" count="438" uniqueCount="162">
  <si>
    <t>표본 Number</t>
    <phoneticPr fontId="1" type="noConversion"/>
  </si>
  <si>
    <t>표본 1</t>
    <phoneticPr fontId="1" type="noConversion"/>
  </si>
  <si>
    <t>표본 2</t>
  </si>
  <si>
    <t>표본 3</t>
  </si>
  <si>
    <t>표본 4</t>
  </si>
  <si>
    <t>표본 5</t>
  </si>
  <si>
    <t>표본 6</t>
  </si>
  <si>
    <t>표본 7</t>
  </si>
  <si>
    <t>표본 8</t>
  </si>
  <si>
    <t>표본 9</t>
  </si>
  <si>
    <t>표본 10</t>
  </si>
  <si>
    <t>표본 11</t>
  </si>
  <si>
    <t>표본 12</t>
  </si>
  <si>
    <t>표본 13</t>
  </si>
  <si>
    <t>표본 14</t>
  </si>
  <si>
    <t>표본 15</t>
  </si>
  <si>
    <t>표본 16</t>
  </si>
  <si>
    <t>표본 17</t>
  </si>
  <si>
    <t>표본 18</t>
  </si>
  <si>
    <t>표본 19</t>
  </si>
  <si>
    <t>표본 20</t>
  </si>
  <si>
    <t>표본 21</t>
  </si>
  <si>
    <t>표본 22</t>
  </si>
  <si>
    <t>표본 23</t>
  </si>
  <si>
    <t>표본 24</t>
  </si>
  <si>
    <t>표본 25</t>
  </si>
  <si>
    <t>표본 26</t>
  </si>
  <si>
    <t>표본 27</t>
  </si>
  <si>
    <t>표본 28</t>
  </si>
  <si>
    <t>표본 29</t>
  </si>
  <si>
    <t>표본 30</t>
  </si>
  <si>
    <t>표본 31</t>
  </si>
  <si>
    <t>표본 32</t>
  </si>
  <si>
    <t>표본 33</t>
  </si>
  <si>
    <t>대학 과</t>
    <phoneticPr fontId="1" type="noConversion"/>
  </si>
  <si>
    <t>언어</t>
    <phoneticPr fontId="1" type="noConversion"/>
  </si>
  <si>
    <t>수리</t>
    <phoneticPr fontId="1" type="noConversion"/>
  </si>
  <si>
    <t>외국어</t>
    <phoneticPr fontId="1" type="noConversion"/>
  </si>
  <si>
    <t>사탐 1</t>
    <phoneticPr fontId="1" type="noConversion"/>
  </si>
  <si>
    <t>사탐 2</t>
    <phoneticPr fontId="1" type="noConversion"/>
  </si>
  <si>
    <t>언수외 합</t>
    <phoneticPr fontId="1" type="noConversion"/>
  </si>
  <si>
    <t>표준점수합</t>
    <phoneticPr fontId="1" type="noConversion"/>
  </si>
  <si>
    <t>경희대 환산</t>
    <phoneticPr fontId="1" type="noConversion"/>
  </si>
  <si>
    <t>외대환산</t>
    <phoneticPr fontId="1" type="noConversion"/>
  </si>
  <si>
    <t>시립대 환산</t>
    <phoneticPr fontId="1" type="noConversion"/>
  </si>
  <si>
    <t>경희순위</t>
    <phoneticPr fontId="1" type="noConversion"/>
  </si>
  <si>
    <t>외대순위</t>
    <phoneticPr fontId="1" type="noConversion"/>
  </si>
  <si>
    <t>시립대순위</t>
    <phoneticPr fontId="1" type="noConversion"/>
  </si>
  <si>
    <t>한국 외국어대학교</t>
    <phoneticPr fontId="1" type="noConversion"/>
  </si>
  <si>
    <t>중앙대학교/한국외대</t>
    <phoneticPr fontId="1" type="noConversion"/>
  </si>
  <si>
    <t>서울시립대학교</t>
    <phoneticPr fontId="1" type="noConversion"/>
  </si>
  <si>
    <t>표본 34</t>
  </si>
  <si>
    <t>표본 35</t>
  </si>
  <si>
    <t>표본 36</t>
  </si>
  <si>
    <t>표본 37</t>
  </si>
  <si>
    <t>표본 38</t>
  </si>
  <si>
    <t>표본 39</t>
  </si>
  <si>
    <t>표본 40</t>
  </si>
  <si>
    <t>표본 41</t>
  </si>
  <si>
    <t>표본 42</t>
  </si>
  <si>
    <t>표본 43</t>
  </si>
  <si>
    <t>표본 44</t>
  </si>
  <si>
    <t>표본 45</t>
  </si>
  <si>
    <t>표본 46</t>
  </si>
  <si>
    <t>표본 47</t>
  </si>
  <si>
    <t>표본 48</t>
  </si>
  <si>
    <t>표본 49</t>
  </si>
  <si>
    <t>표본 50</t>
  </si>
  <si>
    <t>표본 51</t>
  </si>
  <si>
    <t>표본 52</t>
  </si>
  <si>
    <t>표본 53</t>
  </si>
  <si>
    <t>표본 54</t>
  </si>
  <si>
    <t>표본 55</t>
  </si>
  <si>
    <t>표본 56</t>
  </si>
  <si>
    <t>표본 57</t>
  </si>
  <si>
    <t>표본 58</t>
  </si>
  <si>
    <t>표본 59</t>
  </si>
  <si>
    <t>표본 60</t>
  </si>
  <si>
    <t>표본 61</t>
  </si>
  <si>
    <t>표본 62</t>
  </si>
  <si>
    <t>표본 63</t>
  </si>
  <si>
    <t>표본 64</t>
  </si>
  <si>
    <t>표본 65</t>
  </si>
  <si>
    <t>표본 66</t>
  </si>
  <si>
    <t>표본 67</t>
  </si>
  <si>
    <t>표본 68</t>
  </si>
  <si>
    <t>표본 69</t>
  </si>
  <si>
    <t>표본 70</t>
  </si>
  <si>
    <t>표본 71</t>
  </si>
  <si>
    <t>표본 72</t>
  </si>
  <si>
    <t>표본 73</t>
  </si>
  <si>
    <t>표본 74</t>
  </si>
  <si>
    <t>표본 76</t>
  </si>
  <si>
    <t>한국외대/ 경희대정경</t>
    <phoneticPr fontId="1" type="noConversion"/>
  </si>
  <si>
    <t>표본 참여자수</t>
    <phoneticPr fontId="1" type="noConversion"/>
  </si>
  <si>
    <t>경희대학교</t>
    <phoneticPr fontId="1" type="noConversion"/>
  </si>
  <si>
    <t>경희대학교 정경</t>
    <phoneticPr fontId="1" type="noConversion"/>
  </si>
  <si>
    <t>경희대학교 경영</t>
    <phoneticPr fontId="1" type="noConversion"/>
  </si>
  <si>
    <t>경희대학교/한국외대</t>
    <phoneticPr fontId="1" type="noConversion"/>
  </si>
  <si>
    <t>경희대학교 경제학과</t>
    <phoneticPr fontId="1" type="noConversion"/>
  </si>
  <si>
    <t>경희대학교/한국외대(경영)</t>
    <phoneticPr fontId="1" type="noConversion"/>
  </si>
  <si>
    <t>경희대학교 호텔경영</t>
    <phoneticPr fontId="1" type="noConversion"/>
  </si>
  <si>
    <t>한국외대 경제/ 경희대 무역</t>
    <phoneticPr fontId="1" type="noConversion"/>
  </si>
  <si>
    <t>경희대학교 정경</t>
    <phoneticPr fontId="1" type="noConversion"/>
  </si>
  <si>
    <t>경희대학교 국제학과</t>
    <phoneticPr fontId="1" type="noConversion"/>
  </si>
  <si>
    <t>경희대학교 자유전공</t>
    <phoneticPr fontId="1" type="noConversion"/>
  </si>
  <si>
    <t xml:space="preserve">경희대학교 </t>
    <phoneticPr fontId="1" type="noConversion"/>
  </si>
  <si>
    <t>경희대학교</t>
    <phoneticPr fontId="1" type="noConversion"/>
  </si>
  <si>
    <t>한국외대</t>
    <phoneticPr fontId="1" type="noConversion"/>
  </si>
  <si>
    <t>경희대학교 사학과</t>
    <phoneticPr fontId="1" type="noConversion"/>
  </si>
  <si>
    <t>경희대정경</t>
    <phoneticPr fontId="1" type="noConversion"/>
  </si>
  <si>
    <t>경희대 무역</t>
    <phoneticPr fontId="1" type="noConversion"/>
  </si>
  <si>
    <t>표본 75</t>
    <phoneticPr fontId="1" type="noConversion"/>
  </si>
  <si>
    <t>언어</t>
    <phoneticPr fontId="1" type="noConversion"/>
  </si>
  <si>
    <t>수리</t>
    <phoneticPr fontId="1" type="noConversion"/>
  </si>
  <si>
    <t>외국어</t>
    <phoneticPr fontId="1" type="noConversion"/>
  </si>
  <si>
    <t>사탐 1</t>
    <phoneticPr fontId="1" type="noConversion"/>
  </si>
  <si>
    <t>사탐 2</t>
    <phoneticPr fontId="1" type="noConversion"/>
  </si>
  <si>
    <t>언수외표점합</t>
    <phoneticPr fontId="1" type="noConversion"/>
  </si>
  <si>
    <t>표점합</t>
    <phoneticPr fontId="1" type="noConversion"/>
  </si>
  <si>
    <t>경희대 환산점수</t>
    <phoneticPr fontId="1" type="noConversion"/>
  </si>
  <si>
    <t>표본 참여자수</t>
    <phoneticPr fontId="1" type="noConversion"/>
  </si>
  <si>
    <t>경희대학교 정경</t>
    <phoneticPr fontId="1" type="noConversion"/>
  </si>
  <si>
    <t>표본 77</t>
  </si>
  <si>
    <t>경희대학교 국어국문</t>
    <phoneticPr fontId="1" type="noConversion"/>
  </si>
  <si>
    <t>표본 78</t>
  </si>
  <si>
    <t>경희대학교 무역학과(정경)</t>
    <phoneticPr fontId="1" type="noConversion"/>
  </si>
  <si>
    <t>표본 79</t>
  </si>
  <si>
    <t>경희대학교 정경</t>
    <phoneticPr fontId="1" type="noConversion"/>
  </si>
  <si>
    <t>표본 80</t>
  </si>
  <si>
    <t>표본 81</t>
  </si>
  <si>
    <t>경희대학교 인문</t>
    <phoneticPr fontId="1" type="noConversion"/>
  </si>
  <si>
    <t>경희대학교 정경</t>
    <phoneticPr fontId="1" type="noConversion"/>
  </si>
  <si>
    <t>표본 82</t>
  </si>
  <si>
    <t>한국 외국어대학교</t>
    <phoneticPr fontId="1" type="noConversion"/>
  </si>
  <si>
    <t>표본 83</t>
  </si>
  <si>
    <t>경희대학교 사학과</t>
    <phoneticPr fontId="1" type="noConversion"/>
  </si>
  <si>
    <t>표본 84</t>
  </si>
  <si>
    <t>한국 외국어대학교</t>
    <phoneticPr fontId="1" type="noConversion"/>
  </si>
  <si>
    <t>표본 85</t>
  </si>
  <si>
    <t>한국 외국어대학교 국제통상</t>
    <phoneticPr fontId="1" type="noConversion"/>
  </si>
  <si>
    <t>표본 86</t>
  </si>
  <si>
    <t>표본 87</t>
  </si>
  <si>
    <t>표본 88</t>
  </si>
  <si>
    <t>경희대학교 관광학부</t>
    <phoneticPr fontId="1" type="noConversion"/>
  </si>
  <si>
    <t>표본 89</t>
  </si>
  <si>
    <t>경희대학교 관광학부/한국외대</t>
    <phoneticPr fontId="1" type="noConversion"/>
  </si>
  <si>
    <t>표본 90</t>
  </si>
  <si>
    <t>자기성적</t>
    <phoneticPr fontId="1" type="noConversion"/>
  </si>
  <si>
    <t>표본 91</t>
  </si>
  <si>
    <t>자기점수</t>
    <phoneticPr fontId="1" type="noConversion"/>
  </si>
  <si>
    <t>경희대학교</t>
    <phoneticPr fontId="1" type="noConversion"/>
  </si>
  <si>
    <t>표본 92</t>
  </si>
  <si>
    <t>한국외대/경희대</t>
    <phoneticPr fontId="1" type="noConversion"/>
  </si>
  <si>
    <t>표본 93</t>
  </si>
  <si>
    <t>표본 94</t>
  </si>
  <si>
    <t>한국외대 경영</t>
    <phoneticPr fontId="1" type="noConversion"/>
  </si>
  <si>
    <t>한국외대 아랍어</t>
    <phoneticPr fontId="1" type="noConversion"/>
  </si>
  <si>
    <t>등수</t>
    <phoneticPr fontId="1" type="noConversion"/>
  </si>
  <si>
    <t>시립대환산</t>
    <phoneticPr fontId="1" type="noConversion"/>
  </si>
  <si>
    <t>인간적으로 경희대 정경 너무 좋아하시는거 아님? ㅋ</t>
    <phoneticPr fontId="1" type="noConversion"/>
  </si>
  <si>
    <t xml:space="preserve">자기성적란에 자기 표준점수 입력시 등수가 나옵니다! 음… 개인신상을위해 아이디는 공개하지 않았으며 불법으로 유포하지 말아주세요 제발. 하루종일 이것만 매달려써요. 저작권 : 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</si>
</sst>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top"/>
      <protection locked="0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1" xfId="3" applyFont="1" applyFill="1" applyBorder="1">
      <alignment vertical="center"/>
    </xf>
    <xf numFmtId="0" fontId="2" fillId="2" borderId="1" xfId="3" applyFill="1" applyBorder="1">
      <alignment vertical="center"/>
    </xf>
    <xf numFmtId="0" fontId="5" fillId="2" borderId="2" xfId="0" applyFont="1" applyFill="1" applyBorder="1">
      <alignment vertical="center"/>
    </xf>
    <xf numFmtId="0" fontId="2" fillId="0" borderId="1" xfId="3" applyBorder="1">
      <alignment vertical="center"/>
    </xf>
    <xf numFmtId="0" fontId="0" fillId="0" borderId="0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5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</cellXfs>
  <cellStyles count="4">
    <cellStyle name="표준" xfId="0" builtinId="0"/>
    <cellStyle name="표준 2" xfId="1"/>
    <cellStyle name="표준 3" xfId="3"/>
    <cellStyle name="하이퍼링크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4"/>
  <sheetViews>
    <sheetView tabSelected="1" topLeftCell="D83" workbookViewId="0">
      <selection activeCell="I113" sqref="I113"/>
    </sheetView>
  </sheetViews>
  <sheetFormatPr defaultRowHeight="16.5"/>
  <cols>
    <col min="1" max="1" width="17.625" customWidth="1"/>
    <col min="2" max="2" width="24.25" customWidth="1"/>
    <col min="8" max="8" width="14.125" customWidth="1"/>
    <col min="9" max="9" width="12.875" customWidth="1"/>
    <col min="10" max="10" width="19.5" customWidth="1"/>
    <col min="11" max="11" width="21.5" customWidth="1"/>
    <col min="12" max="12" width="19.875" customWidth="1"/>
    <col min="13" max="13" width="15.625" customWidth="1"/>
    <col min="14" max="14" width="15.625" style="1" customWidth="1"/>
    <col min="15" max="15" width="14.625" customWidth="1"/>
    <col min="16" max="16" width="15" customWidth="1"/>
  </cols>
  <sheetData>
    <row r="1" spans="1:15">
      <c r="A1" s="4" t="s">
        <v>0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</row>
    <row r="2" spans="1:15">
      <c r="A2" s="6" t="s">
        <v>1</v>
      </c>
      <c r="B2" s="6" t="s">
        <v>48</v>
      </c>
      <c r="C2" s="6">
        <v>129</v>
      </c>
      <c r="D2" s="6">
        <v>130</v>
      </c>
      <c r="E2" s="6">
        <v>126</v>
      </c>
      <c r="F2" s="6">
        <v>62</v>
      </c>
      <c r="G2" s="6">
        <v>63</v>
      </c>
      <c r="H2" s="6">
        <f>SUM(C2:E2)</f>
        <v>385</v>
      </c>
      <c r="I2" s="6">
        <f t="shared" ref="I2" si="0">SUM(C2:G2)</f>
        <v>510</v>
      </c>
      <c r="J2" s="6">
        <f>C2/137*70*25/10+D2/138*70*30/10+E2/130*70*30/10+(F2+G2)/138*70*15/10</f>
        <v>661.25426604496738</v>
      </c>
      <c r="K2" s="6">
        <f>C2*1+D2*1+E2*1.6+(F2+G2)*0.4</f>
        <v>510.6</v>
      </c>
      <c r="L2" s="6">
        <f>C2*0.25+D2*0.3++E2*0.3+(F2+G2)*0.15</f>
        <v>127.8</v>
      </c>
      <c r="M2" s="6">
        <f t="shared" ref="M2:M33" si="1">RANK(J2,$J$2:$J$102)</f>
        <v>42</v>
      </c>
      <c r="N2" s="6">
        <f t="shared" ref="N2:N33" si="2">RANK(K2,$K$2:$K$102)</f>
        <v>38</v>
      </c>
      <c r="O2" s="2">
        <f t="shared" ref="O2:O33" si="3">RANK(L2,$L$2:$L$102)</f>
        <v>42</v>
      </c>
    </row>
    <row r="3" spans="1:15">
      <c r="A3" s="7" t="s">
        <v>2</v>
      </c>
      <c r="B3" s="8" t="s">
        <v>96</v>
      </c>
      <c r="C3" s="8">
        <v>127</v>
      </c>
      <c r="D3" s="8">
        <v>135</v>
      </c>
      <c r="E3" s="8">
        <v>124</v>
      </c>
      <c r="F3" s="8">
        <v>68</v>
      </c>
      <c r="G3" s="8">
        <v>69</v>
      </c>
      <c r="H3" s="6">
        <f t="shared" ref="H3:H66" si="4">SUM(C3:E3)</f>
        <v>386</v>
      </c>
      <c r="I3" s="6">
        <f t="shared" ref="I3:I66" si="5">SUM(C3:G3)</f>
        <v>523</v>
      </c>
      <c r="J3" s="6">
        <f t="shared" ref="J3:J66" si="6">C3/137*70*25/10+D3/138*70*30/10+E3/130*70*30/10+(F3+G3)/138*70*15/10</f>
        <v>672.20788272343327</v>
      </c>
      <c r="K3" s="6">
        <f t="shared" ref="K3:K66" si="7">C3*1+D3*1+E3*1.6+(F3+G3)*0.4</f>
        <v>515.19999999999993</v>
      </c>
      <c r="L3" s="6">
        <f t="shared" ref="L3:L66" si="8">C3*0.25+D3*0.3++E3*0.3+(F3+G3)*0.15</f>
        <v>130</v>
      </c>
      <c r="M3" s="6">
        <f t="shared" si="1"/>
        <v>10</v>
      </c>
      <c r="N3" s="6">
        <f t="shared" si="2"/>
        <v>17</v>
      </c>
      <c r="O3" s="2">
        <f t="shared" si="3"/>
        <v>10</v>
      </c>
    </row>
    <row r="4" spans="1:15">
      <c r="A4" s="8" t="s">
        <v>3</v>
      </c>
      <c r="B4" s="8" t="s">
        <v>96</v>
      </c>
      <c r="C4" s="8">
        <v>132</v>
      </c>
      <c r="D4" s="8">
        <v>135</v>
      </c>
      <c r="E4" s="8">
        <v>122</v>
      </c>
      <c r="F4" s="8">
        <v>66</v>
      </c>
      <c r="G4" s="8">
        <v>66</v>
      </c>
      <c r="H4" s="6">
        <f t="shared" si="4"/>
        <v>389</v>
      </c>
      <c r="I4" s="6">
        <f t="shared" si="5"/>
        <v>521</v>
      </c>
      <c r="J4" s="6">
        <f t="shared" si="6"/>
        <v>671.55962698044573</v>
      </c>
      <c r="K4" s="6">
        <f t="shared" si="7"/>
        <v>515</v>
      </c>
      <c r="L4" s="6">
        <f t="shared" si="8"/>
        <v>129.9</v>
      </c>
      <c r="M4" s="6">
        <f t="shared" si="1"/>
        <v>12</v>
      </c>
      <c r="N4" s="6">
        <f t="shared" si="2"/>
        <v>19</v>
      </c>
      <c r="O4" s="2">
        <f t="shared" si="3"/>
        <v>12</v>
      </c>
    </row>
    <row r="5" spans="1:15">
      <c r="A5" s="6" t="s">
        <v>4</v>
      </c>
      <c r="B5" s="6" t="s">
        <v>48</v>
      </c>
      <c r="C5" s="6">
        <v>122</v>
      </c>
      <c r="D5" s="6">
        <v>135</v>
      </c>
      <c r="E5" s="6">
        <v>125</v>
      </c>
      <c r="F5" s="6">
        <v>64</v>
      </c>
      <c r="G5" s="6">
        <v>69</v>
      </c>
      <c r="H5" s="6">
        <f t="shared" si="4"/>
        <v>382</v>
      </c>
      <c r="I5" s="6">
        <f t="shared" si="5"/>
        <v>515</v>
      </c>
      <c r="J5" s="6">
        <f t="shared" si="6"/>
        <v>664.39292776407979</v>
      </c>
      <c r="K5" s="6">
        <f t="shared" si="7"/>
        <v>510.2</v>
      </c>
      <c r="L5" s="6">
        <f t="shared" si="8"/>
        <v>128.44999999999999</v>
      </c>
      <c r="M5" s="6">
        <f t="shared" si="1"/>
        <v>35</v>
      </c>
      <c r="N5" s="6">
        <f t="shared" si="2"/>
        <v>40</v>
      </c>
      <c r="O5" s="2">
        <f t="shared" si="3"/>
        <v>34</v>
      </c>
    </row>
    <row r="6" spans="1:15">
      <c r="A6" s="8" t="s">
        <v>5</v>
      </c>
      <c r="B6" s="8" t="s">
        <v>96</v>
      </c>
      <c r="C6" s="8">
        <v>122</v>
      </c>
      <c r="D6" s="8">
        <v>135</v>
      </c>
      <c r="E6" s="8">
        <v>128</v>
      </c>
      <c r="F6" s="8">
        <v>65</v>
      </c>
      <c r="G6" s="8">
        <v>63</v>
      </c>
      <c r="H6" s="6">
        <f t="shared" si="4"/>
        <v>385</v>
      </c>
      <c r="I6" s="6">
        <f t="shared" si="5"/>
        <v>513</v>
      </c>
      <c r="J6" s="6">
        <f t="shared" si="6"/>
        <v>665.43473378414683</v>
      </c>
      <c r="K6" s="6">
        <f t="shared" si="7"/>
        <v>513</v>
      </c>
      <c r="L6" s="6">
        <f t="shared" si="8"/>
        <v>128.6</v>
      </c>
      <c r="M6" s="6">
        <f t="shared" si="1"/>
        <v>28</v>
      </c>
      <c r="N6" s="6">
        <f t="shared" si="2"/>
        <v>26</v>
      </c>
      <c r="O6" s="2">
        <f t="shared" si="3"/>
        <v>28</v>
      </c>
    </row>
    <row r="7" spans="1:15">
      <c r="A7" s="8" t="s">
        <v>6</v>
      </c>
      <c r="B7" s="8" t="s">
        <v>96</v>
      </c>
      <c r="C7" s="8">
        <v>125</v>
      </c>
      <c r="D7" s="8">
        <v>135</v>
      </c>
      <c r="E7" s="8">
        <v>124</v>
      </c>
      <c r="F7" s="8">
        <v>65</v>
      </c>
      <c r="G7" s="8">
        <v>66</v>
      </c>
      <c r="H7" s="6">
        <f t="shared" si="4"/>
        <v>384</v>
      </c>
      <c r="I7" s="6">
        <f t="shared" si="5"/>
        <v>515</v>
      </c>
      <c r="J7" s="6">
        <f t="shared" si="6"/>
        <v>665.08792080658156</v>
      </c>
      <c r="K7" s="6">
        <f t="shared" si="7"/>
        <v>510.79999999999995</v>
      </c>
      <c r="L7" s="6">
        <f t="shared" si="8"/>
        <v>128.6</v>
      </c>
      <c r="M7" s="6">
        <f t="shared" si="1"/>
        <v>31</v>
      </c>
      <c r="N7" s="6">
        <f t="shared" si="2"/>
        <v>36</v>
      </c>
      <c r="O7" s="2">
        <f t="shared" si="3"/>
        <v>28</v>
      </c>
    </row>
    <row r="8" spans="1:15" s="1" customFormat="1">
      <c r="A8" s="6" t="s">
        <v>7</v>
      </c>
      <c r="B8" s="6" t="s">
        <v>48</v>
      </c>
      <c r="C8" s="6">
        <v>127</v>
      </c>
      <c r="D8" s="6">
        <v>122</v>
      </c>
      <c r="E8" s="6">
        <v>129</v>
      </c>
      <c r="F8" s="6">
        <v>65</v>
      </c>
      <c r="G8" s="6">
        <v>63</v>
      </c>
      <c r="H8" s="6">
        <f t="shared" si="4"/>
        <v>378</v>
      </c>
      <c r="I8" s="6">
        <f t="shared" si="5"/>
        <v>506</v>
      </c>
      <c r="J8" s="6">
        <f t="shared" si="6"/>
        <v>653.65437101774774</v>
      </c>
      <c r="K8" s="6">
        <f t="shared" si="7"/>
        <v>506.59999999999997</v>
      </c>
      <c r="L8" s="6">
        <f t="shared" si="8"/>
        <v>126.24999999999999</v>
      </c>
      <c r="M8" s="6">
        <f t="shared" si="1"/>
        <v>64</v>
      </c>
      <c r="N8" s="6">
        <f t="shared" si="2"/>
        <v>59</v>
      </c>
      <c r="O8" s="2">
        <f t="shared" si="3"/>
        <v>65</v>
      </c>
    </row>
    <row r="9" spans="1:15">
      <c r="A9" s="6" t="s">
        <v>8</v>
      </c>
      <c r="B9" s="6" t="s">
        <v>48</v>
      </c>
      <c r="C9" s="6">
        <v>125</v>
      </c>
      <c r="D9" s="6">
        <v>122</v>
      </c>
      <c r="E9" s="6">
        <v>130</v>
      </c>
      <c r="F9" s="6">
        <v>67</v>
      </c>
      <c r="G9" s="6">
        <v>62</v>
      </c>
      <c r="H9" s="6">
        <f t="shared" si="4"/>
        <v>377</v>
      </c>
      <c r="I9" s="6">
        <f t="shared" si="5"/>
        <v>506</v>
      </c>
      <c r="J9" s="6">
        <f t="shared" si="6"/>
        <v>653.4758806728023</v>
      </c>
      <c r="K9" s="6">
        <f t="shared" si="7"/>
        <v>506.6</v>
      </c>
      <c r="L9" s="6">
        <f t="shared" si="8"/>
        <v>126.19999999999999</v>
      </c>
      <c r="M9" s="6">
        <f t="shared" si="1"/>
        <v>66</v>
      </c>
      <c r="N9" s="6">
        <f t="shared" si="2"/>
        <v>57</v>
      </c>
      <c r="O9" s="2">
        <f t="shared" si="3"/>
        <v>66</v>
      </c>
    </row>
    <row r="10" spans="1:15">
      <c r="A10" s="8" t="s">
        <v>9</v>
      </c>
      <c r="B10" s="8" t="s">
        <v>96</v>
      </c>
      <c r="C10" s="8">
        <v>129</v>
      </c>
      <c r="D10" s="8">
        <v>133</v>
      </c>
      <c r="E10" s="8">
        <v>123</v>
      </c>
      <c r="F10" s="8">
        <v>66</v>
      </c>
      <c r="G10" s="8">
        <v>64</v>
      </c>
      <c r="H10" s="6">
        <f t="shared" si="4"/>
        <v>385</v>
      </c>
      <c r="I10" s="6">
        <f t="shared" si="5"/>
        <v>515</v>
      </c>
      <c r="J10" s="6">
        <f t="shared" si="6"/>
        <v>664.77767741620494</v>
      </c>
      <c r="K10" s="6">
        <f t="shared" si="7"/>
        <v>510.8</v>
      </c>
      <c r="L10" s="6">
        <f t="shared" si="8"/>
        <v>128.55000000000001</v>
      </c>
      <c r="M10" s="6">
        <f t="shared" si="1"/>
        <v>33</v>
      </c>
      <c r="N10" s="6">
        <f t="shared" si="2"/>
        <v>35</v>
      </c>
      <c r="O10" s="2">
        <f t="shared" si="3"/>
        <v>32</v>
      </c>
    </row>
    <row r="11" spans="1:15">
      <c r="A11" s="8" t="s">
        <v>10</v>
      </c>
      <c r="B11" s="8" t="s">
        <v>96</v>
      </c>
      <c r="C11" s="9">
        <v>125</v>
      </c>
      <c r="D11" s="9">
        <v>132</v>
      </c>
      <c r="E11" s="9">
        <v>128</v>
      </c>
      <c r="F11" s="9">
        <v>62</v>
      </c>
      <c r="G11" s="9">
        <v>63</v>
      </c>
      <c r="H11" s="6">
        <f t="shared" si="4"/>
        <v>385</v>
      </c>
      <c r="I11" s="6">
        <f t="shared" si="5"/>
        <v>510</v>
      </c>
      <c r="J11" s="6">
        <f t="shared" si="6"/>
        <v>662.41902448551139</v>
      </c>
      <c r="K11" s="6">
        <f t="shared" si="7"/>
        <v>511.8</v>
      </c>
      <c r="L11" s="6">
        <f t="shared" si="8"/>
        <v>128</v>
      </c>
      <c r="M11" s="6">
        <f t="shared" si="1"/>
        <v>38</v>
      </c>
      <c r="N11" s="6">
        <f t="shared" si="2"/>
        <v>32</v>
      </c>
      <c r="O11" s="2">
        <f t="shared" si="3"/>
        <v>39</v>
      </c>
    </row>
    <row r="12" spans="1:15">
      <c r="A12" s="8" t="s">
        <v>11</v>
      </c>
      <c r="B12" s="8" t="s">
        <v>96</v>
      </c>
      <c r="C12" s="10">
        <v>135</v>
      </c>
      <c r="D12" s="10">
        <v>129</v>
      </c>
      <c r="E12" s="10">
        <v>120</v>
      </c>
      <c r="F12" s="10">
        <v>64</v>
      </c>
      <c r="G12" s="10">
        <v>67</v>
      </c>
      <c r="H12" s="6">
        <f t="shared" si="4"/>
        <v>384</v>
      </c>
      <c r="I12" s="6">
        <f t="shared" si="5"/>
        <v>515</v>
      </c>
      <c r="J12" s="6">
        <f t="shared" si="6"/>
        <v>662.26967019017161</v>
      </c>
      <c r="K12" s="6">
        <f t="shared" si="7"/>
        <v>508.4</v>
      </c>
      <c r="L12" s="6">
        <f t="shared" si="8"/>
        <v>128.1</v>
      </c>
      <c r="M12" s="6">
        <f t="shared" si="1"/>
        <v>40</v>
      </c>
      <c r="N12" s="6">
        <f t="shared" si="2"/>
        <v>48</v>
      </c>
      <c r="O12" s="2">
        <f t="shared" si="3"/>
        <v>36</v>
      </c>
    </row>
    <row r="13" spans="1:15">
      <c r="A13" s="6" t="s">
        <v>12</v>
      </c>
      <c r="B13" s="6" t="s">
        <v>48</v>
      </c>
      <c r="C13" s="6">
        <v>122</v>
      </c>
      <c r="D13" s="6">
        <v>135</v>
      </c>
      <c r="E13" s="6">
        <v>128</v>
      </c>
      <c r="F13" s="6">
        <v>65</v>
      </c>
      <c r="G13" s="6">
        <v>63</v>
      </c>
      <c r="H13" s="6">
        <f t="shared" si="4"/>
        <v>385</v>
      </c>
      <c r="I13" s="6">
        <f t="shared" si="5"/>
        <v>513</v>
      </c>
      <c r="J13" s="6">
        <f t="shared" si="6"/>
        <v>665.43473378414683</v>
      </c>
      <c r="K13" s="6">
        <f t="shared" si="7"/>
        <v>513</v>
      </c>
      <c r="L13" s="6">
        <f t="shared" si="8"/>
        <v>128.6</v>
      </c>
      <c r="M13" s="6">
        <f t="shared" si="1"/>
        <v>28</v>
      </c>
      <c r="N13" s="6">
        <f t="shared" si="2"/>
        <v>26</v>
      </c>
      <c r="O13" s="2">
        <f t="shared" si="3"/>
        <v>28</v>
      </c>
    </row>
    <row r="14" spans="1:15">
      <c r="A14" s="8" t="s">
        <v>13</v>
      </c>
      <c r="B14" s="8" t="s">
        <v>96</v>
      </c>
      <c r="C14" s="10">
        <v>129</v>
      </c>
      <c r="D14" s="10">
        <v>129</v>
      </c>
      <c r="E14" s="10">
        <v>122</v>
      </c>
      <c r="F14" s="10">
        <v>69</v>
      </c>
      <c r="G14" s="10">
        <v>66</v>
      </c>
      <c r="H14" s="6">
        <f t="shared" si="4"/>
        <v>380</v>
      </c>
      <c r="I14" s="6">
        <f t="shared" si="5"/>
        <v>515</v>
      </c>
      <c r="J14" s="6">
        <f t="shared" si="6"/>
        <v>660.87968410516817</v>
      </c>
      <c r="K14" s="6">
        <f t="shared" si="7"/>
        <v>507.20000000000005</v>
      </c>
      <c r="L14" s="6">
        <f t="shared" si="8"/>
        <v>127.79999999999998</v>
      </c>
      <c r="M14" s="6">
        <f t="shared" si="1"/>
        <v>43</v>
      </c>
      <c r="N14" s="6">
        <f t="shared" si="2"/>
        <v>51</v>
      </c>
      <c r="O14" s="2">
        <f t="shared" si="3"/>
        <v>43</v>
      </c>
    </row>
    <row r="15" spans="1:15" s="1" customFormat="1">
      <c r="A15" s="8" t="s">
        <v>14</v>
      </c>
      <c r="B15" s="8" t="s">
        <v>96</v>
      </c>
      <c r="C15" s="10">
        <v>117</v>
      </c>
      <c r="D15" s="10">
        <v>132</v>
      </c>
      <c r="E15" s="10">
        <v>130</v>
      </c>
      <c r="F15" s="10">
        <v>64</v>
      </c>
      <c r="G15" s="10">
        <v>68</v>
      </c>
      <c r="H15" s="6">
        <f t="shared" si="4"/>
        <v>379</v>
      </c>
      <c r="I15" s="6">
        <f t="shared" si="5"/>
        <v>511</v>
      </c>
      <c r="J15" s="6">
        <f t="shared" si="6"/>
        <v>660.75690257061251</v>
      </c>
      <c r="K15" s="6">
        <f t="shared" si="7"/>
        <v>509.8</v>
      </c>
      <c r="L15" s="6">
        <f t="shared" si="8"/>
        <v>127.64999999999999</v>
      </c>
      <c r="M15" s="6">
        <f t="shared" si="1"/>
        <v>46</v>
      </c>
      <c r="N15" s="6">
        <f t="shared" si="2"/>
        <v>43</v>
      </c>
      <c r="O15" s="2">
        <f t="shared" si="3"/>
        <v>46</v>
      </c>
    </row>
    <row r="16" spans="1:15" s="1" customFormat="1">
      <c r="A16" s="8" t="s">
        <v>15</v>
      </c>
      <c r="B16" s="8" t="s">
        <v>96</v>
      </c>
      <c r="C16" s="10">
        <v>129</v>
      </c>
      <c r="D16" s="10">
        <v>135</v>
      </c>
      <c r="E16" s="10">
        <v>127</v>
      </c>
      <c r="F16" s="10">
        <v>66</v>
      </c>
      <c r="G16" s="10">
        <v>66</v>
      </c>
      <c r="H16" s="6">
        <f t="shared" si="4"/>
        <v>391</v>
      </c>
      <c r="I16" s="6">
        <f t="shared" si="5"/>
        <v>523</v>
      </c>
      <c r="J16" s="6">
        <f t="shared" si="6"/>
        <v>675.80443326904765</v>
      </c>
      <c r="K16" s="6">
        <f t="shared" si="7"/>
        <v>520</v>
      </c>
      <c r="L16" s="6">
        <f t="shared" si="8"/>
        <v>130.65</v>
      </c>
      <c r="M16" s="6">
        <f t="shared" si="1"/>
        <v>5</v>
      </c>
      <c r="N16" s="6">
        <f t="shared" si="2"/>
        <v>8</v>
      </c>
      <c r="O16" s="2">
        <f t="shared" si="3"/>
        <v>5</v>
      </c>
    </row>
    <row r="17" spans="1:15">
      <c r="A17" s="6" t="s">
        <v>16</v>
      </c>
      <c r="B17" s="6" t="s">
        <v>48</v>
      </c>
      <c r="C17" s="11">
        <v>125</v>
      </c>
      <c r="D17" s="11">
        <v>127</v>
      </c>
      <c r="E17" s="11">
        <v>126</v>
      </c>
      <c r="F17" s="11">
        <v>54</v>
      </c>
      <c r="G17" s="11">
        <v>63</v>
      </c>
      <c r="H17" s="6">
        <f t="shared" si="4"/>
        <v>378</v>
      </c>
      <c r="I17" s="6">
        <f t="shared" si="5"/>
        <v>495</v>
      </c>
      <c r="J17" s="6">
        <f t="shared" si="6"/>
        <v>645.49260308082899</v>
      </c>
      <c r="K17" s="6">
        <f t="shared" si="7"/>
        <v>500.40000000000003</v>
      </c>
      <c r="L17" s="6">
        <f t="shared" si="8"/>
        <v>124.69999999999999</v>
      </c>
      <c r="M17" s="6">
        <f t="shared" si="1"/>
        <v>76</v>
      </c>
      <c r="N17" s="6">
        <f t="shared" si="2"/>
        <v>74</v>
      </c>
      <c r="O17" s="2">
        <f t="shared" si="3"/>
        <v>76</v>
      </c>
    </row>
    <row r="18" spans="1:15">
      <c r="A18" s="8" t="s">
        <v>17</v>
      </c>
      <c r="B18" s="8" t="s">
        <v>96</v>
      </c>
      <c r="C18" s="10">
        <v>124</v>
      </c>
      <c r="D18" s="10">
        <v>135</v>
      </c>
      <c r="E18" s="10">
        <v>127</v>
      </c>
      <c r="F18" s="10">
        <v>57</v>
      </c>
      <c r="G18" s="10">
        <v>59</v>
      </c>
      <c r="H18" s="6">
        <f t="shared" si="4"/>
        <v>386</v>
      </c>
      <c r="I18" s="6">
        <f t="shared" si="5"/>
        <v>502</v>
      </c>
      <c r="J18" s="6">
        <f t="shared" si="6"/>
        <v>657.24365891170078</v>
      </c>
      <c r="K18" s="6">
        <f t="shared" si="7"/>
        <v>508.6</v>
      </c>
      <c r="L18" s="6">
        <f t="shared" si="8"/>
        <v>127</v>
      </c>
      <c r="M18" s="6">
        <f t="shared" si="1"/>
        <v>54</v>
      </c>
      <c r="N18" s="6">
        <f t="shared" si="2"/>
        <v>47</v>
      </c>
      <c r="O18" s="2">
        <f t="shared" si="3"/>
        <v>54</v>
      </c>
    </row>
    <row r="19" spans="1:15">
      <c r="A19" s="8" t="s">
        <v>18</v>
      </c>
      <c r="B19" s="8" t="s">
        <v>96</v>
      </c>
      <c r="C19" s="10">
        <v>118</v>
      </c>
      <c r="D19" s="10">
        <v>135</v>
      </c>
      <c r="E19" s="10">
        <v>128</v>
      </c>
      <c r="F19" s="10">
        <v>61</v>
      </c>
      <c r="G19" s="10">
        <v>62</v>
      </c>
      <c r="H19" s="6">
        <f t="shared" si="4"/>
        <v>381</v>
      </c>
      <c r="I19" s="6">
        <f t="shared" si="5"/>
        <v>504</v>
      </c>
      <c r="J19" s="6">
        <f t="shared" si="6"/>
        <v>656.52089690696482</v>
      </c>
      <c r="K19" s="6">
        <f t="shared" si="7"/>
        <v>507</v>
      </c>
      <c r="L19" s="6">
        <f t="shared" si="8"/>
        <v>126.85000000000001</v>
      </c>
      <c r="M19" s="6">
        <f t="shared" si="1"/>
        <v>57</v>
      </c>
      <c r="N19" s="6">
        <f t="shared" si="2"/>
        <v>54</v>
      </c>
      <c r="O19" s="2">
        <f t="shared" si="3"/>
        <v>57</v>
      </c>
    </row>
    <row r="20" spans="1:15">
      <c r="A20" s="8" t="s">
        <v>19</v>
      </c>
      <c r="B20" s="8" t="s">
        <v>96</v>
      </c>
      <c r="C20" s="10">
        <v>129</v>
      </c>
      <c r="D20" s="10">
        <v>133</v>
      </c>
      <c r="E20" s="10">
        <v>118</v>
      </c>
      <c r="F20" s="10">
        <v>63</v>
      </c>
      <c r="G20" s="10">
        <v>63</v>
      </c>
      <c r="H20" s="6">
        <f t="shared" si="4"/>
        <v>380</v>
      </c>
      <c r="I20" s="6">
        <f t="shared" si="5"/>
        <v>506</v>
      </c>
      <c r="J20" s="6">
        <f t="shared" si="6"/>
        <v>653.65727607841222</v>
      </c>
      <c r="K20" s="6">
        <f t="shared" si="7"/>
        <v>501.20000000000005</v>
      </c>
      <c r="L20" s="6">
        <f t="shared" si="8"/>
        <v>126.45000000000002</v>
      </c>
      <c r="M20" s="6">
        <f t="shared" si="1"/>
        <v>63</v>
      </c>
      <c r="N20" s="6">
        <f t="shared" si="2"/>
        <v>72</v>
      </c>
      <c r="O20" s="2">
        <f t="shared" si="3"/>
        <v>61</v>
      </c>
    </row>
    <row r="21" spans="1:15">
      <c r="A21" s="6" t="s">
        <v>20</v>
      </c>
      <c r="B21" s="6" t="s">
        <v>48</v>
      </c>
      <c r="C21" s="6">
        <v>120</v>
      </c>
      <c r="D21" s="6">
        <v>131</v>
      </c>
      <c r="E21" s="6">
        <v>128</v>
      </c>
      <c r="F21" s="6">
        <v>68</v>
      </c>
      <c r="G21" s="6">
        <v>61</v>
      </c>
      <c r="H21" s="6">
        <f t="shared" si="4"/>
        <v>379</v>
      </c>
      <c r="I21" s="6">
        <f t="shared" si="5"/>
        <v>508</v>
      </c>
      <c r="J21" s="6">
        <f t="shared" si="6"/>
        <v>657.55390230207752</v>
      </c>
      <c r="K21" s="6">
        <f t="shared" si="7"/>
        <v>507.40000000000003</v>
      </c>
      <c r="L21" s="6">
        <f t="shared" si="8"/>
        <v>127.04999999999998</v>
      </c>
      <c r="M21" s="6">
        <f t="shared" si="1"/>
        <v>52</v>
      </c>
      <c r="N21" s="6">
        <f t="shared" si="2"/>
        <v>50</v>
      </c>
      <c r="O21" s="2">
        <f t="shared" si="3"/>
        <v>53</v>
      </c>
    </row>
    <row r="22" spans="1:15">
      <c r="A22" s="8" t="s">
        <v>21</v>
      </c>
      <c r="B22" s="8" t="s">
        <v>96</v>
      </c>
      <c r="C22" s="10">
        <v>124</v>
      </c>
      <c r="D22" s="10">
        <v>130</v>
      </c>
      <c r="E22" s="10">
        <v>120</v>
      </c>
      <c r="F22" s="10">
        <v>64</v>
      </c>
      <c r="G22" s="10">
        <v>59</v>
      </c>
      <c r="H22" s="6">
        <f t="shared" si="4"/>
        <v>374</v>
      </c>
      <c r="I22" s="6">
        <f t="shared" si="5"/>
        <v>497</v>
      </c>
      <c r="J22" s="6">
        <f t="shared" si="6"/>
        <v>643.65335790835627</v>
      </c>
      <c r="K22" s="6">
        <f t="shared" si="7"/>
        <v>495.2</v>
      </c>
      <c r="L22" s="6">
        <f t="shared" si="8"/>
        <v>124.45</v>
      </c>
      <c r="M22" s="6">
        <f t="shared" si="1"/>
        <v>79</v>
      </c>
      <c r="N22" s="6">
        <f t="shared" si="2"/>
        <v>81</v>
      </c>
      <c r="O22" s="2">
        <f t="shared" si="3"/>
        <v>79</v>
      </c>
    </row>
    <row r="23" spans="1:15" s="1" customFormat="1">
      <c r="A23" s="8" t="s">
        <v>22</v>
      </c>
      <c r="B23" s="8" t="s">
        <v>96</v>
      </c>
      <c r="C23" s="10">
        <v>113</v>
      </c>
      <c r="D23" s="10">
        <v>135</v>
      </c>
      <c r="E23" s="10">
        <v>115</v>
      </c>
      <c r="F23" s="10">
        <v>64</v>
      </c>
      <c r="G23" s="10">
        <v>60</v>
      </c>
      <c r="H23" s="6">
        <f t="shared" si="4"/>
        <v>363</v>
      </c>
      <c r="I23" s="6">
        <f t="shared" si="5"/>
        <v>487</v>
      </c>
      <c r="J23" s="6">
        <f t="shared" si="6"/>
        <v>629.89490515831358</v>
      </c>
      <c r="K23" s="6">
        <f t="shared" si="7"/>
        <v>481.6</v>
      </c>
      <c r="L23" s="6">
        <f t="shared" si="8"/>
        <v>121.85</v>
      </c>
      <c r="M23" s="6">
        <f t="shared" si="1"/>
        <v>89</v>
      </c>
      <c r="N23" s="6">
        <f t="shared" si="2"/>
        <v>89</v>
      </c>
      <c r="O23" s="2">
        <f t="shared" si="3"/>
        <v>88</v>
      </c>
    </row>
    <row r="24" spans="1:15">
      <c r="A24" s="6" t="s">
        <v>23</v>
      </c>
      <c r="B24" s="6" t="s">
        <v>48</v>
      </c>
      <c r="C24" s="11">
        <v>125</v>
      </c>
      <c r="D24" s="11">
        <v>124</v>
      </c>
      <c r="E24" s="11">
        <v>130</v>
      </c>
      <c r="F24" s="11">
        <v>65</v>
      </c>
      <c r="G24" s="11">
        <v>67</v>
      </c>
      <c r="H24" s="6">
        <f t="shared" si="4"/>
        <v>379</v>
      </c>
      <c r="I24" s="6">
        <f t="shared" si="5"/>
        <v>511</v>
      </c>
      <c r="J24" s="6">
        <f t="shared" si="6"/>
        <v>658.80196762932405</v>
      </c>
      <c r="K24" s="6">
        <f t="shared" si="7"/>
        <v>509.8</v>
      </c>
      <c r="L24" s="6">
        <f t="shared" si="8"/>
        <v>127.24999999999999</v>
      </c>
      <c r="M24" s="6">
        <f t="shared" si="1"/>
        <v>51</v>
      </c>
      <c r="N24" s="6">
        <f t="shared" si="2"/>
        <v>43</v>
      </c>
      <c r="O24" s="2">
        <f t="shared" si="3"/>
        <v>51</v>
      </c>
    </row>
    <row r="25" spans="1:15">
      <c r="A25" s="8" t="s">
        <v>24</v>
      </c>
      <c r="B25" s="8" t="s">
        <v>96</v>
      </c>
      <c r="C25" s="10">
        <v>107</v>
      </c>
      <c r="D25" s="10">
        <v>135</v>
      </c>
      <c r="E25" s="10">
        <v>118</v>
      </c>
      <c r="F25" s="10">
        <v>64</v>
      </c>
      <c r="G25" s="10">
        <v>54</v>
      </c>
      <c r="H25" s="6">
        <f t="shared" si="4"/>
        <v>360</v>
      </c>
      <c r="I25" s="6">
        <f t="shared" si="5"/>
        <v>478</v>
      </c>
      <c r="J25" s="6">
        <f t="shared" si="6"/>
        <v>622.51160803652078</v>
      </c>
      <c r="K25" s="6">
        <f t="shared" si="7"/>
        <v>478</v>
      </c>
      <c r="L25" s="6">
        <f t="shared" si="8"/>
        <v>120.35000000000001</v>
      </c>
      <c r="M25" s="6">
        <f t="shared" si="1"/>
        <v>90</v>
      </c>
      <c r="N25" s="6">
        <f t="shared" si="2"/>
        <v>91</v>
      </c>
      <c r="O25" s="2">
        <f t="shared" si="3"/>
        <v>90</v>
      </c>
    </row>
    <row r="26" spans="1:15">
      <c r="A26" s="8" t="s">
        <v>25</v>
      </c>
      <c r="B26" s="8" t="s">
        <v>96</v>
      </c>
      <c r="C26" s="10">
        <v>127</v>
      </c>
      <c r="D26" s="10">
        <v>111</v>
      </c>
      <c r="E26" s="10">
        <v>121</v>
      </c>
      <c r="F26" s="10">
        <v>60</v>
      </c>
      <c r="G26" s="10">
        <v>62</v>
      </c>
      <c r="H26" s="6">
        <f t="shared" si="4"/>
        <v>359</v>
      </c>
      <c r="I26" s="6">
        <f t="shared" si="5"/>
        <v>481</v>
      </c>
      <c r="J26" s="6">
        <f t="shared" si="6"/>
        <v>619.42694626858383</v>
      </c>
      <c r="K26" s="6">
        <f t="shared" si="7"/>
        <v>480.40000000000003</v>
      </c>
      <c r="L26" s="6">
        <f t="shared" si="8"/>
        <v>119.64999999999999</v>
      </c>
      <c r="M26" s="6">
        <f t="shared" si="1"/>
        <v>92</v>
      </c>
      <c r="N26" s="6">
        <f t="shared" si="2"/>
        <v>90</v>
      </c>
      <c r="O26" s="2">
        <f t="shared" si="3"/>
        <v>92</v>
      </c>
    </row>
    <row r="27" spans="1:15" s="1" customFormat="1">
      <c r="A27" s="8" t="s">
        <v>26</v>
      </c>
      <c r="B27" s="8" t="s">
        <v>97</v>
      </c>
      <c r="C27" s="8">
        <v>133</v>
      </c>
      <c r="D27" s="8">
        <v>135</v>
      </c>
      <c r="E27" s="8">
        <v>126</v>
      </c>
      <c r="F27" s="8">
        <v>64</v>
      </c>
      <c r="G27" s="8">
        <v>66</v>
      </c>
      <c r="H27" s="6">
        <f t="shared" si="4"/>
        <v>394</v>
      </c>
      <c r="I27" s="6">
        <f t="shared" si="5"/>
        <v>524</v>
      </c>
      <c r="J27" s="6">
        <f t="shared" si="6"/>
        <v>677.77679857432315</v>
      </c>
      <c r="K27" s="6">
        <f t="shared" si="7"/>
        <v>521.6</v>
      </c>
      <c r="L27" s="6">
        <f t="shared" si="8"/>
        <v>131.05000000000001</v>
      </c>
      <c r="M27" s="6">
        <f t="shared" si="1"/>
        <v>4</v>
      </c>
      <c r="N27" s="6">
        <f t="shared" si="2"/>
        <v>4</v>
      </c>
      <c r="O27" s="2">
        <f t="shared" si="3"/>
        <v>4</v>
      </c>
    </row>
    <row r="28" spans="1:15">
      <c r="A28" s="6" t="s">
        <v>27</v>
      </c>
      <c r="B28" s="6" t="s">
        <v>48</v>
      </c>
      <c r="C28" s="6">
        <v>125</v>
      </c>
      <c r="D28" s="6">
        <v>129</v>
      </c>
      <c r="E28" s="6">
        <v>122</v>
      </c>
      <c r="F28" s="6">
        <v>66</v>
      </c>
      <c r="G28" s="6">
        <v>65</v>
      </c>
      <c r="H28" s="6">
        <f t="shared" si="4"/>
        <v>376</v>
      </c>
      <c r="I28" s="6">
        <f t="shared" si="5"/>
        <v>507</v>
      </c>
      <c r="J28" s="6">
        <f t="shared" si="6"/>
        <v>652.72671679320365</v>
      </c>
      <c r="K28" s="6">
        <f t="shared" si="7"/>
        <v>501.6</v>
      </c>
      <c r="L28" s="6">
        <f t="shared" si="8"/>
        <v>126.19999999999999</v>
      </c>
      <c r="M28" s="6">
        <f t="shared" si="1"/>
        <v>67</v>
      </c>
      <c r="N28" s="6">
        <f t="shared" si="2"/>
        <v>70</v>
      </c>
      <c r="O28" s="2">
        <f t="shared" si="3"/>
        <v>66</v>
      </c>
    </row>
    <row r="29" spans="1:15">
      <c r="A29" s="8" t="s">
        <v>28</v>
      </c>
      <c r="B29" s="8" t="s">
        <v>96</v>
      </c>
      <c r="C29" s="8">
        <v>130</v>
      </c>
      <c r="D29" s="8">
        <v>133</v>
      </c>
      <c r="E29" s="8">
        <v>123</v>
      </c>
      <c r="F29" s="8">
        <v>63</v>
      </c>
      <c r="G29" s="8">
        <v>68</v>
      </c>
      <c r="H29" s="6">
        <f t="shared" si="4"/>
        <v>386</v>
      </c>
      <c r="I29" s="6">
        <f t="shared" si="5"/>
        <v>517</v>
      </c>
      <c r="J29" s="6">
        <f t="shared" si="6"/>
        <v>666.81591924419604</v>
      </c>
      <c r="K29" s="6">
        <f t="shared" si="7"/>
        <v>512.20000000000005</v>
      </c>
      <c r="L29" s="6">
        <f t="shared" si="8"/>
        <v>128.95000000000002</v>
      </c>
      <c r="M29" s="6">
        <f t="shared" si="1"/>
        <v>22</v>
      </c>
      <c r="N29" s="6">
        <f t="shared" si="2"/>
        <v>29</v>
      </c>
      <c r="O29" s="2">
        <f t="shared" si="3"/>
        <v>20</v>
      </c>
    </row>
    <row r="30" spans="1:15">
      <c r="A30" s="6" t="s">
        <v>29</v>
      </c>
      <c r="B30" s="6" t="s">
        <v>48</v>
      </c>
      <c r="C30" s="6">
        <v>110</v>
      </c>
      <c r="D30" s="6">
        <v>135</v>
      </c>
      <c r="E30" s="6">
        <v>130</v>
      </c>
      <c r="F30" s="6">
        <v>67</v>
      </c>
      <c r="G30" s="6">
        <v>65</v>
      </c>
      <c r="H30" s="6">
        <f t="shared" si="4"/>
        <v>375</v>
      </c>
      <c r="I30" s="6">
        <f t="shared" si="5"/>
        <v>507</v>
      </c>
      <c r="J30" s="6">
        <f t="shared" si="6"/>
        <v>656.38051412250081</v>
      </c>
      <c r="K30" s="6">
        <f t="shared" si="7"/>
        <v>505.8</v>
      </c>
      <c r="L30" s="6">
        <f t="shared" si="8"/>
        <v>126.8</v>
      </c>
      <c r="M30" s="6">
        <f t="shared" si="1"/>
        <v>60</v>
      </c>
      <c r="N30" s="6">
        <f t="shared" si="2"/>
        <v>61</v>
      </c>
      <c r="O30" s="2">
        <f t="shared" si="3"/>
        <v>60</v>
      </c>
    </row>
    <row r="31" spans="1:15">
      <c r="A31" s="8" t="s">
        <v>30</v>
      </c>
      <c r="B31" s="8" t="s">
        <v>96</v>
      </c>
      <c r="C31" s="8">
        <v>130</v>
      </c>
      <c r="D31" s="8">
        <v>129</v>
      </c>
      <c r="E31" s="8">
        <v>130</v>
      </c>
      <c r="F31" s="8">
        <v>62</v>
      </c>
      <c r="G31" s="8">
        <v>63</v>
      </c>
      <c r="H31" s="6">
        <f t="shared" si="4"/>
        <v>389</v>
      </c>
      <c r="I31" s="6">
        <f t="shared" si="5"/>
        <v>514</v>
      </c>
      <c r="J31" s="6">
        <f t="shared" si="6"/>
        <v>667.4714376388448</v>
      </c>
      <c r="K31" s="6">
        <f t="shared" si="7"/>
        <v>517</v>
      </c>
      <c r="L31" s="6">
        <f t="shared" si="8"/>
        <v>128.94999999999999</v>
      </c>
      <c r="M31" s="6">
        <f t="shared" si="1"/>
        <v>19</v>
      </c>
      <c r="N31" s="6">
        <f t="shared" si="2"/>
        <v>10</v>
      </c>
      <c r="O31" s="2">
        <f t="shared" si="3"/>
        <v>21</v>
      </c>
    </row>
    <row r="32" spans="1:15">
      <c r="A32" s="6" t="s">
        <v>31</v>
      </c>
      <c r="B32" s="6" t="s">
        <v>48</v>
      </c>
      <c r="C32" s="6">
        <v>125</v>
      </c>
      <c r="D32" s="6">
        <v>126</v>
      </c>
      <c r="E32" s="6">
        <v>127</v>
      </c>
      <c r="F32" s="6">
        <v>63</v>
      </c>
      <c r="G32" s="6">
        <v>61</v>
      </c>
      <c r="H32" s="6">
        <f t="shared" si="4"/>
        <v>378</v>
      </c>
      <c r="I32" s="6">
        <f t="shared" si="5"/>
        <v>502</v>
      </c>
      <c r="J32" s="6">
        <f t="shared" si="6"/>
        <v>650.91233552230051</v>
      </c>
      <c r="K32" s="6">
        <f t="shared" si="7"/>
        <v>503.80000000000007</v>
      </c>
      <c r="L32" s="6">
        <f t="shared" si="8"/>
        <v>125.75</v>
      </c>
      <c r="M32" s="6">
        <f t="shared" si="1"/>
        <v>70</v>
      </c>
      <c r="N32" s="6">
        <f t="shared" si="2"/>
        <v>65</v>
      </c>
      <c r="O32" s="2">
        <f t="shared" si="3"/>
        <v>70</v>
      </c>
    </row>
    <row r="33" spans="1:15">
      <c r="A33" s="8" t="s">
        <v>32</v>
      </c>
      <c r="B33" s="8" t="s">
        <v>96</v>
      </c>
      <c r="C33" s="10">
        <v>127</v>
      </c>
      <c r="D33" s="10">
        <v>135</v>
      </c>
      <c r="E33" s="10">
        <v>122</v>
      </c>
      <c r="F33" s="10">
        <v>65</v>
      </c>
      <c r="G33" s="10">
        <v>62</v>
      </c>
      <c r="H33" s="6">
        <f t="shared" si="4"/>
        <v>384</v>
      </c>
      <c r="I33" s="6">
        <f t="shared" si="5"/>
        <v>511</v>
      </c>
      <c r="J33" s="6">
        <f t="shared" si="6"/>
        <v>661.36841784049022</v>
      </c>
      <c r="K33" s="6">
        <f t="shared" si="7"/>
        <v>508.00000000000006</v>
      </c>
      <c r="L33" s="6">
        <f t="shared" si="8"/>
        <v>127.89999999999999</v>
      </c>
      <c r="M33" s="6">
        <f t="shared" si="1"/>
        <v>41</v>
      </c>
      <c r="N33" s="6">
        <f t="shared" si="2"/>
        <v>49</v>
      </c>
      <c r="O33" s="2">
        <f t="shared" si="3"/>
        <v>41</v>
      </c>
    </row>
    <row r="34" spans="1:15">
      <c r="A34" s="8" t="s">
        <v>33</v>
      </c>
      <c r="B34" s="8" t="s">
        <v>96</v>
      </c>
      <c r="C34" s="8">
        <v>130</v>
      </c>
      <c r="D34" s="8">
        <v>129</v>
      </c>
      <c r="E34" s="8">
        <v>130</v>
      </c>
      <c r="F34" s="8">
        <v>62</v>
      </c>
      <c r="G34" s="8">
        <v>63</v>
      </c>
      <c r="H34" s="6">
        <f t="shared" si="4"/>
        <v>389</v>
      </c>
      <c r="I34" s="6">
        <f t="shared" si="5"/>
        <v>514</v>
      </c>
      <c r="J34" s="6">
        <f t="shared" si="6"/>
        <v>667.4714376388448</v>
      </c>
      <c r="K34" s="6">
        <f t="shared" si="7"/>
        <v>517</v>
      </c>
      <c r="L34" s="6">
        <f t="shared" si="8"/>
        <v>128.94999999999999</v>
      </c>
      <c r="M34" s="6">
        <f t="shared" ref="M34:M65" si="9">RANK(J34,$J$2:$J$102)</f>
        <v>19</v>
      </c>
      <c r="N34" s="6">
        <f t="shared" ref="N34:N65" si="10">RANK(K34,$K$2:$K$102)</f>
        <v>10</v>
      </c>
      <c r="O34" s="2">
        <f t="shared" ref="O34:O65" si="11">RANK(L34,$L$2:$L$102)</f>
        <v>21</v>
      </c>
    </row>
    <row r="35" spans="1:15">
      <c r="A35" s="6" t="s">
        <v>51</v>
      </c>
      <c r="B35" s="6" t="s">
        <v>48</v>
      </c>
      <c r="C35" s="6">
        <v>124</v>
      </c>
      <c r="D35" s="6">
        <v>121</v>
      </c>
      <c r="E35" s="6">
        <v>130</v>
      </c>
      <c r="F35" s="6">
        <v>68</v>
      </c>
      <c r="G35" s="6">
        <v>66</v>
      </c>
      <c r="H35" s="6">
        <f t="shared" si="4"/>
        <v>375</v>
      </c>
      <c r="I35" s="6">
        <f t="shared" si="5"/>
        <v>509</v>
      </c>
      <c r="J35" s="6">
        <f t="shared" si="6"/>
        <v>654.48111710568082</v>
      </c>
      <c r="K35" s="6">
        <f t="shared" si="7"/>
        <v>506.6</v>
      </c>
      <c r="L35" s="6">
        <f t="shared" si="8"/>
        <v>126.39999999999999</v>
      </c>
      <c r="M35" s="6">
        <f t="shared" si="9"/>
        <v>61</v>
      </c>
      <c r="N35" s="6">
        <f t="shared" si="10"/>
        <v>57</v>
      </c>
      <c r="O35" s="2">
        <f t="shared" si="11"/>
        <v>62</v>
      </c>
    </row>
    <row r="36" spans="1:15">
      <c r="A36" s="6" t="s">
        <v>52</v>
      </c>
      <c r="B36" s="6" t="s">
        <v>48</v>
      </c>
      <c r="C36" s="6">
        <v>121</v>
      </c>
      <c r="D36" s="6">
        <v>132</v>
      </c>
      <c r="E36" s="6">
        <v>126</v>
      </c>
      <c r="F36" s="6">
        <v>65</v>
      </c>
      <c r="G36" s="6">
        <v>60</v>
      </c>
      <c r="H36" s="6">
        <f t="shared" si="4"/>
        <v>379</v>
      </c>
      <c r="I36" s="6">
        <f t="shared" si="5"/>
        <v>504</v>
      </c>
      <c r="J36" s="6">
        <f t="shared" si="6"/>
        <v>654.07876620364721</v>
      </c>
      <c r="K36" s="6">
        <f t="shared" si="7"/>
        <v>504.6</v>
      </c>
      <c r="L36" s="6">
        <f t="shared" si="8"/>
        <v>126.39999999999999</v>
      </c>
      <c r="M36" s="6">
        <f t="shared" si="9"/>
        <v>62</v>
      </c>
      <c r="N36" s="6">
        <f t="shared" si="10"/>
        <v>64</v>
      </c>
      <c r="O36" s="2">
        <f t="shared" si="11"/>
        <v>62</v>
      </c>
    </row>
    <row r="37" spans="1:15">
      <c r="A37" s="8" t="s">
        <v>53</v>
      </c>
      <c r="B37" s="8" t="s">
        <v>96</v>
      </c>
      <c r="C37" s="8">
        <v>123</v>
      </c>
      <c r="D37" s="8">
        <v>135</v>
      </c>
      <c r="E37" s="8">
        <v>127</v>
      </c>
      <c r="F37" s="8">
        <v>65</v>
      </c>
      <c r="G37" s="8">
        <v>65</v>
      </c>
      <c r="H37" s="6">
        <f t="shared" si="4"/>
        <v>385</v>
      </c>
      <c r="I37" s="6">
        <f t="shared" si="5"/>
        <v>515</v>
      </c>
      <c r="J37" s="6">
        <f t="shared" si="6"/>
        <v>666.61846056197055</v>
      </c>
      <c r="K37" s="6">
        <f t="shared" si="7"/>
        <v>513.20000000000005</v>
      </c>
      <c r="L37" s="6">
        <f t="shared" si="8"/>
        <v>128.85</v>
      </c>
      <c r="M37" s="6">
        <f t="shared" si="9"/>
        <v>24</v>
      </c>
      <c r="N37" s="6">
        <f t="shared" si="10"/>
        <v>23</v>
      </c>
      <c r="O37" s="2">
        <f t="shared" si="11"/>
        <v>23</v>
      </c>
    </row>
    <row r="38" spans="1:15">
      <c r="A38" s="6" t="s">
        <v>54</v>
      </c>
      <c r="B38" s="6" t="s">
        <v>48</v>
      </c>
      <c r="C38" s="6">
        <v>106</v>
      </c>
      <c r="D38" s="6">
        <v>132</v>
      </c>
      <c r="E38" s="6">
        <v>122</v>
      </c>
      <c r="F38" s="6">
        <v>68</v>
      </c>
      <c r="G38" s="6">
        <v>66</v>
      </c>
      <c r="H38" s="6">
        <f t="shared" si="4"/>
        <v>360</v>
      </c>
      <c r="I38" s="6">
        <f t="shared" si="5"/>
        <v>494</v>
      </c>
      <c r="J38" s="6">
        <f t="shared" si="6"/>
        <v>635.30446988745939</v>
      </c>
      <c r="K38" s="6">
        <f t="shared" si="7"/>
        <v>486.80000000000007</v>
      </c>
      <c r="L38" s="6">
        <f t="shared" si="8"/>
        <v>122.79999999999998</v>
      </c>
      <c r="M38" s="6">
        <f t="shared" si="9"/>
        <v>84</v>
      </c>
      <c r="N38" s="6">
        <f t="shared" si="10"/>
        <v>85</v>
      </c>
      <c r="O38" s="2">
        <f t="shared" si="11"/>
        <v>84</v>
      </c>
    </row>
    <row r="39" spans="1:15">
      <c r="A39" s="6" t="s">
        <v>55</v>
      </c>
      <c r="B39" s="6" t="s">
        <v>49</v>
      </c>
      <c r="C39" s="6">
        <v>122</v>
      </c>
      <c r="D39" s="6">
        <v>135</v>
      </c>
      <c r="E39" s="6">
        <v>128</v>
      </c>
      <c r="F39" s="6">
        <v>68</v>
      </c>
      <c r="G39" s="6">
        <v>68</v>
      </c>
      <c r="H39" s="6">
        <f t="shared" si="4"/>
        <v>385</v>
      </c>
      <c r="I39" s="6">
        <f t="shared" si="5"/>
        <v>521</v>
      </c>
      <c r="J39" s="6">
        <f t="shared" si="6"/>
        <v>671.52169030588595</v>
      </c>
      <c r="K39" s="6">
        <f t="shared" si="7"/>
        <v>516.20000000000005</v>
      </c>
      <c r="L39" s="6">
        <f t="shared" si="8"/>
        <v>129.80000000000001</v>
      </c>
      <c r="M39" s="6">
        <f t="shared" si="9"/>
        <v>13</v>
      </c>
      <c r="N39" s="6">
        <f t="shared" si="10"/>
        <v>13</v>
      </c>
      <c r="O39" s="2">
        <f t="shared" si="11"/>
        <v>13</v>
      </c>
    </row>
    <row r="40" spans="1:15">
      <c r="A40" s="6" t="s">
        <v>56</v>
      </c>
      <c r="B40" s="6" t="s">
        <v>50</v>
      </c>
      <c r="C40" s="6">
        <v>127</v>
      </c>
      <c r="D40" s="6">
        <v>135</v>
      </c>
      <c r="E40" s="6">
        <v>124</v>
      </c>
      <c r="F40" s="6">
        <v>68</v>
      </c>
      <c r="G40" s="6">
        <v>69</v>
      </c>
      <c r="H40" s="6">
        <f t="shared" si="4"/>
        <v>386</v>
      </c>
      <c r="I40" s="6">
        <f t="shared" si="5"/>
        <v>523</v>
      </c>
      <c r="J40" s="6">
        <f t="shared" si="6"/>
        <v>672.20788272343327</v>
      </c>
      <c r="K40" s="6">
        <f t="shared" si="7"/>
        <v>515.19999999999993</v>
      </c>
      <c r="L40" s="6">
        <f t="shared" si="8"/>
        <v>130</v>
      </c>
      <c r="M40" s="6">
        <f t="shared" si="9"/>
        <v>10</v>
      </c>
      <c r="N40" s="6">
        <f t="shared" si="10"/>
        <v>17</v>
      </c>
      <c r="O40" s="2">
        <f t="shared" si="11"/>
        <v>10</v>
      </c>
    </row>
    <row r="41" spans="1:15">
      <c r="A41" s="6" t="s">
        <v>57</v>
      </c>
      <c r="B41" s="6" t="s">
        <v>50</v>
      </c>
      <c r="C41" s="6">
        <v>133</v>
      </c>
      <c r="D41" s="6">
        <v>108</v>
      </c>
      <c r="E41" s="6">
        <v>128</v>
      </c>
      <c r="F41" s="6">
        <v>70</v>
      </c>
      <c r="G41" s="6">
        <v>67</v>
      </c>
      <c r="H41" s="6">
        <f t="shared" si="4"/>
        <v>369</v>
      </c>
      <c r="I41" s="6">
        <f t="shared" si="5"/>
        <v>506</v>
      </c>
      <c r="J41" s="6">
        <f t="shared" si="6"/>
        <v>645.24669823987517</v>
      </c>
      <c r="K41" s="6">
        <f t="shared" si="7"/>
        <v>500.6</v>
      </c>
      <c r="L41" s="6">
        <f t="shared" si="8"/>
        <v>124.60000000000001</v>
      </c>
      <c r="M41" s="6">
        <f t="shared" si="9"/>
        <v>77</v>
      </c>
      <c r="N41" s="6">
        <f t="shared" si="10"/>
        <v>73</v>
      </c>
      <c r="O41" s="2">
        <f t="shared" si="11"/>
        <v>77</v>
      </c>
    </row>
    <row r="42" spans="1:15">
      <c r="A42" s="6" t="s">
        <v>58</v>
      </c>
      <c r="B42" s="6" t="s">
        <v>48</v>
      </c>
      <c r="C42" s="6">
        <v>121</v>
      </c>
      <c r="D42" s="6">
        <v>135</v>
      </c>
      <c r="E42" s="6">
        <v>128</v>
      </c>
      <c r="F42" s="6">
        <v>66</v>
      </c>
      <c r="G42" s="6">
        <v>68</v>
      </c>
      <c r="H42" s="6">
        <f t="shared" si="4"/>
        <v>384</v>
      </c>
      <c r="I42" s="6">
        <f t="shared" si="5"/>
        <v>518</v>
      </c>
      <c r="J42" s="6">
        <f t="shared" si="6"/>
        <v>668.72257891267736</v>
      </c>
      <c r="K42" s="6">
        <f t="shared" si="7"/>
        <v>514.4</v>
      </c>
      <c r="L42" s="6">
        <f t="shared" si="8"/>
        <v>129.25</v>
      </c>
      <c r="M42" s="6">
        <f t="shared" si="9"/>
        <v>16</v>
      </c>
      <c r="N42" s="6">
        <f t="shared" si="10"/>
        <v>20</v>
      </c>
      <c r="O42" s="2">
        <f t="shared" si="11"/>
        <v>15</v>
      </c>
    </row>
    <row r="43" spans="1:15">
      <c r="A43" s="6" t="s">
        <v>59</v>
      </c>
      <c r="B43" s="6" t="s">
        <v>93</v>
      </c>
      <c r="C43" s="6">
        <v>130</v>
      </c>
      <c r="D43" s="6">
        <v>127</v>
      </c>
      <c r="E43" s="6">
        <v>127</v>
      </c>
      <c r="F43" s="6">
        <v>66</v>
      </c>
      <c r="G43" s="6">
        <v>63</v>
      </c>
      <c r="H43" s="6">
        <f t="shared" si="4"/>
        <v>384</v>
      </c>
      <c r="I43" s="6">
        <f t="shared" si="5"/>
        <v>513</v>
      </c>
      <c r="J43" s="6">
        <f t="shared" si="6"/>
        <v>662.62528379269099</v>
      </c>
      <c r="K43" s="6">
        <f t="shared" si="7"/>
        <v>511.80000000000007</v>
      </c>
      <c r="L43" s="6">
        <f t="shared" si="8"/>
        <v>128.04999999999998</v>
      </c>
      <c r="M43" s="6">
        <f t="shared" si="9"/>
        <v>36</v>
      </c>
      <c r="N43" s="6">
        <f t="shared" si="10"/>
        <v>31</v>
      </c>
      <c r="O43" s="2">
        <f t="shared" si="11"/>
        <v>37</v>
      </c>
    </row>
    <row r="44" spans="1:15">
      <c r="A44" s="6" t="s">
        <v>60</v>
      </c>
      <c r="B44" s="6" t="s">
        <v>50</v>
      </c>
      <c r="C44" s="6">
        <v>122</v>
      </c>
      <c r="D44" s="6">
        <v>127</v>
      </c>
      <c r="E44" s="6">
        <v>128</v>
      </c>
      <c r="F44" s="6">
        <v>70</v>
      </c>
      <c r="G44" s="6">
        <v>63</v>
      </c>
      <c r="H44" s="6">
        <f t="shared" si="4"/>
        <v>377</v>
      </c>
      <c r="I44" s="6">
        <f t="shared" si="5"/>
        <v>510</v>
      </c>
      <c r="J44" s="6">
        <f t="shared" si="6"/>
        <v>657.06516856675546</v>
      </c>
      <c r="K44" s="6">
        <f t="shared" si="7"/>
        <v>507</v>
      </c>
      <c r="L44" s="6">
        <f t="shared" si="8"/>
        <v>126.95</v>
      </c>
      <c r="M44" s="6">
        <f t="shared" si="9"/>
        <v>55</v>
      </c>
      <c r="N44" s="6">
        <f t="shared" si="10"/>
        <v>54</v>
      </c>
      <c r="O44" s="2">
        <f t="shared" si="11"/>
        <v>55</v>
      </c>
    </row>
    <row r="45" spans="1:15">
      <c r="A45" s="8" t="s">
        <v>61</v>
      </c>
      <c r="B45" s="8" t="s">
        <v>96</v>
      </c>
      <c r="C45" s="8">
        <v>120</v>
      </c>
      <c r="D45" s="8">
        <v>132</v>
      </c>
      <c r="E45" s="8">
        <v>130</v>
      </c>
      <c r="F45" s="8">
        <v>69</v>
      </c>
      <c r="G45" s="8">
        <v>64</v>
      </c>
      <c r="H45" s="6">
        <f t="shared" si="4"/>
        <v>382</v>
      </c>
      <c r="I45" s="6">
        <f t="shared" si="5"/>
        <v>515</v>
      </c>
      <c r="J45" s="6">
        <f t="shared" si="6"/>
        <v>665.34988892415106</v>
      </c>
      <c r="K45" s="6">
        <f t="shared" si="7"/>
        <v>513.20000000000005</v>
      </c>
      <c r="L45" s="6">
        <f t="shared" si="8"/>
        <v>128.54999999999998</v>
      </c>
      <c r="M45" s="6">
        <f t="shared" si="9"/>
        <v>30</v>
      </c>
      <c r="N45" s="6">
        <f t="shared" si="10"/>
        <v>23</v>
      </c>
      <c r="O45" s="2">
        <f t="shared" si="11"/>
        <v>33</v>
      </c>
    </row>
    <row r="46" spans="1:15" s="1" customFormat="1">
      <c r="A46" s="6" t="s">
        <v>62</v>
      </c>
      <c r="B46" s="6" t="s">
        <v>48</v>
      </c>
      <c r="C46" s="6">
        <v>130</v>
      </c>
      <c r="D46" s="6">
        <v>122</v>
      </c>
      <c r="E46" s="6">
        <v>125</v>
      </c>
      <c r="F46" s="6">
        <v>64</v>
      </c>
      <c r="G46" s="6">
        <v>63</v>
      </c>
      <c r="H46" s="6">
        <f t="shared" si="4"/>
        <v>377</v>
      </c>
      <c r="I46" s="6">
        <f t="shared" si="5"/>
        <v>504</v>
      </c>
      <c r="J46" s="6">
        <f t="shared" si="6"/>
        <v>650.26407977931308</v>
      </c>
      <c r="K46" s="6">
        <f t="shared" si="7"/>
        <v>502.8</v>
      </c>
      <c r="L46" s="6">
        <f t="shared" si="8"/>
        <v>125.64999999999999</v>
      </c>
      <c r="M46" s="6">
        <f t="shared" si="9"/>
        <v>71</v>
      </c>
      <c r="N46" s="6">
        <f t="shared" si="10"/>
        <v>68</v>
      </c>
      <c r="O46" s="2">
        <f t="shared" si="11"/>
        <v>71</v>
      </c>
    </row>
    <row r="47" spans="1:15" s="1" customFormat="1">
      <c r="A47" s="8" t="s">
        <v>63</v>
      </c>
      <c r="B47" s="8" t="s">
        <v>96</v>
      </c>
      <c r="C47" s="8">
        <v>129</v>
      </c>
      <c r="D47" s="8">
        <v>129</v>
      </c>
      <c r="E47" s="8">
        <v>122</v>
      </c>
      <c r="F47" s="8">
        <v>69</v>
      </c>
      <c r="G47" s="8">
        <v>66</v>
      </c>
      <c r="H47" s="6">
        <f t="shared" si="4"/>
        <v>380</v>
      </c>
      <c r="I47" s="6">
        <f t="shared" si="5"/>
        <v>515</v>
      </c>
      <c r="J47" s="6">
        <f t="shared" si="6"/>
        <v>660.87968410516817</v>
      </c>
      <c r="K47" s="6">
        <f t="shared" si="7"/>
        <v>507.20000000000005</v>
      </c>
      <c r="L47" s="6">
        <f t="shared" si="8"/>
        <v>127.79999999999998</v>
      </c>
      <c r="M47" s="6">
        <f t="shared" si="9"/>
        <v>43</v>
      </c>
      <c r="N47" s="6">
        <f t="shared" si="10"/>
        <v>51</v>
      </c>
      <c r="O47" s="2">
        <f t="shared" si="11"/>
        <v>43</v>
      </c>
    </row>
    <row r="48" spans="1:15">
      <c r="A48" s="8" t="s">
        <v>64</v>
      </c>
      <c r="B48" s="8" t="s">
        <v>96</v>
      </c>
      <c r="C48" s="8">
        <v>133</v>
      </c>
      <c r="D48" s="8">
        <v>133</v>
      </c>
      <c r="E48" s="8">
        <v>130</v>
      </c>
      <c r="F48" s="8">
        <v>66</v>
      </c>
      <c r="G48" s="8">
        <v>67</v>
      </c>
      <c r="H48" s="6">
        <f t="shared" si="4"/>
        <v>396</v>
      </c>
      <c r="I48" s="6">
        <f t="shared" si="5"/>
        <v>529</v>
      </c>
      <c r="J48" s="6">
        <f t="shared" si="6"/>
        <v>683.47746747064423</v>
      </c>
      <c r="K48" s="6">
        <f t="shared" si="7"/>
        <v>527.20000000000005</v>
      </c>
      <c r="L48" s="6">
        <f t="shared" si="8"/>
        <v>132.1</v>
      </c>
      <c r="M48" s="6">
        <f t="shared" si="9"/>
        <v>1</v>
      </c>
      <c r="N48" s="6">
        <f t="shared" si="10"/>
        <v>1</v>
      </c>
      <c r="O48" s="2">
        <f t="shared" si="11"/>
        <v>1</v>
      </c>
    </row>
    <row r="49" spans="1:15">
      <c r="A49" s="6" t="s">
        <v>65</v>
      </c>
      <c r="B49" s="6" t="s">
        <v>48</v>
      </c>
      <c r="C49" s="6">
        <v>125</v>
      </c>
      <c r="D49" s="6">
        <v>132</v>
      </c>
      <c r="E49" s="6">
        <v>128</v>
      </c>
      <c r="F49" s="6">
        <v>62</v>
      </c>
      <c r="G49" s="6">
        <v>63</v>
      </c>
      <c r="H49" s="6">
        <f t="shared" si="4"/>
        <v>385</v>
      </c>
      <c r="I49" s="6">
        <f t="shared" si="5"/>
        <v>510</v>
      </c>
      <c r="J49" s="6">
        <f t="shared" si="6"/>
        <v>662.41902448551139</v>
      </c>
      <c r="K49" s="6">
        <f t="shared" si="7"/>
        <v>511.8</v>
      </c>
      <c r="L49" s="6">
        <f t="shared" si="8"/>
        <v>128</v>
      </c>
      <c r="M49" s="6">
        <f t="shared" si="9"/>
        <v>38</v>
      </c>
      <c r="N49" s="6">
        <f t="shared" si="10"/>
        <v>32</v>
      </c>
      <c r="O49" s="2">
        <f t="shared" si="11"/>
        <v>39</v>
      </c>
    </row>
    <row r="50" spans="1:15">
      <c r="A50" s="8" t="s">
        <v>66</v>
      </c>
      <c r="B50" s="8" t="s">
        <v>96</v>
      </c>
      <c r="C50" s="8">
        <v>130</v>
      </c>
      <c r="D50" s="8">
        <v>133</v>
      </c>
      <c r="E50" s="8">
        <v>130</v>
      </c>
      <c r="F50" s="8">
        <v>60</v>
      </c>
      <c r="G50" s="8">
        <v>66</v>
      </c>
      <c r="H50" s="6">
        <f t="shared" si="4"/>
        <v>393</v>
      </c>
      <c r="I50" s="6">
        <f t="shared" si="5"/>
        <v>519</v>
      </c>
      <c r="J50" s="6">
        <f t="shared" si="6"/>
        <v>674.31926372580131</v>
      </c>
      <c r="K50" s="6">
        <f t="shared" si="7"/>
        <v>521.4</v>
      </c>
      <c r="L50" s="6">
        <f t="shared" si="8"/>
        <v>130.30000000000001</v>
      </c>
      <c r="M50" s="6">
        <f t="shared" si="9"/>
        <v>7</v>
      </c>
      <c r="N50" s="6">
        <f t="shared" si="10"/>
        <v>5</v>
      </c>
      <c r="O50" s="2">
        <f t="shared" si="11"/>
        <v>7</v>
      </c>
    </row>
    <row r="51" spans="1:15">
      <c r="A51" s="6" t="s">
        <v>67</v>
      </c>
      <c r="B51" s="6" t="s">
        <v>48</v>
      </c>
      <c r="C51" s="6">
        <v>113</v>
      </c>
      <c r="D51" s="6">
        <v>135</v>
      </c>
      <c r="E51" s="6">
        <v>126</v>
      </c>
      <c r="F51" s="6">
        <v>66</v>
      </c>
      <c r="G51" s="6">
        <v>64</v>
      </c>
      <c r="H51" s="6">
        <f t="shared" si="4"/>
        <v>374</v>
      </c>
      <c r="I51" s="6">
        <f t="shared" si="5"/>
        <v>504</v>
      </c>
      <c r="J51" s="6">
        <f t="shared" si="6"/>
        <v>652.22935331884878</v>
      </c>
      <c r="K51" s="6">
        <f t="shared" si="7"/>
        <v>501.6</v>
      </c>
      <c r="L51" s="6">
        <f t="shared" si="8"/>
        <v>126.05</v>
      </c>
      <c r="M51" s="6">
        <f t="shared" si="9"/>
        <v>69</v>
      </c>
      <c r="N51" s="6">
        <f t="shared" si="10"/>
        <v>70</v>
      </c>
      <c r="O51" s="2">
        <f t="shared" si="11"/>
        <v>68</v>
      </c>
    </row>
    <row r="52" spans="1:15">
      <c r="A52" s="6" t="s">
        <v>68</v>
      </c>
      <c r="B52" s="6" t="s">
        <v>48</v>
      </c>
      <c r="C52" s="6">
        <v>123</v>
      </c>
      <c r="D52" s="6">
        <v>135</v>
      </c>
      <c r="E52" s="6">
        <v>127</v>
      </c>
      <c r="F52" s="6">
        <v>64</v>
      </c>
      <c r="G52" s="6">
        <v>66</v>
      </c>
      <c r="H52" s="6">
        <f t="shared" si="4"/>
        <v>385</v>
      </c>
      <c r="I52" s="6">
        <f t="shared" si="5"/>
        <v>515</v>
      </c>
      <c r="J52" s="6">
        <f t="shared" si="6"/>
        <v>666.61846056197055</v>
      </c>
      <c r="K52" s="6">
        <f t="shared" si="7"/>
        <v>513.20000000000005</v>
      </c>
      <c r="L52" s="6">
        <f t="shared" si="8"/>
        <v>128.85</v>
      </c>
      <c r="M52" s="6">
        <f t="shared" si="9"/>
        <v>24</v>
      </c>
      <c r="N52" s="6">
        <f t="shared" si="10"/>
        <v>23</v>
      </c>
      <c r="O52" s="2">
        <f t="shared" si="11"/>
        <v>23</v>
      </c>
    </row>
    <row r="53" spans="1:15" s="1" customFormat="1">
      <c r="A53" s="8" t="s">
        <v>69</v>
      </c>
      <c r="B53" s="8" t="s">
        <v>98</v>
      </c>
      <c r="C53" s="8">
        <v>117</v>
      </c>
      <c r="D53" s="8">
        <v>132</v>
      </c>
      <c r="E53" s="8">
        <v>130</v>
      </c>
      <c r="F53" s="8">
        <v>64</v>
      </c>
      <c r="G53" s="8">
        <v>68</v>
      </c>
      <c r="H53" s="6">
        <f t="shared" si="4"/>
        <v>379</v>
      </c>
      <c r="I53" s="6">
        <f t="shared" si="5"/>
        <v>511</v>
      </c>
      <c r="J53" s="6">
        <f t="shared" si="6"/>
        <v>660.75690257061251</v>
      </c>
      <c r="K53" s="6">
        <f t="shared" si="7"/>
        <v>509.8</v>
      </c>
      <c r="L53" s="6">
        <f t="shared" si="8"/>
        <v>127.64999999999999</v>
      </c>
      <c r="M53" s="6">
        <f t="shared" si="9"/>
        <v>46</v>
      </c>
      <c r="N53" s="6">
        <f t="shared" si="10"/>
        <v>43</v>
      </c>
      <c r="O53" s="2">
        <f t="shared" si="11"/>
        <v>46</v>
      </c>
    </row>
    <row r="54" spans="1:15">
      <c r="A54" s="8" t="s">
        <v>70</v>
      </c>
      <c r="B54" s="8" t="s">
        <v>99</v>
      </c>
      <c r="C54" s="8">
        <v>132</v>
      </c>
      <c r="D54" s="8">
        <v>129</v>
      </c>
      <c r="E54" s="8">
        <v>129</v>
      </c>
      <c r="F54" s="8">
        <v>66</v>
      </c>
      <c r="G54" s="8">
        <v>68</v>
      </c>
      <c r="H54" s="6">
        <f t="shared" si="4"/>
        <v>390</v>
      </c>
      <c r="I54" s="6">
        <f t="shared" si="5"/>
        <v>524</v>
      </c>
      <c r="J54" s="6">
        <f t="shared" si="6"/>
        <v>675.25862363596411</v>
      </c>
      <c r="K54" s="6">
        <f t="shared" si="7"/>
        <v>521</v>
      </c>
      <c r="L54" s="6">
        <f t="shared" si="8"/>
        <v>130.49999999999997</v>
      </c>
      <c r="M54" s="6">
        <f t="shared" si="9"/>
        <v>6</v>
      </c>
      <c r="N54" s="6">
        <f t="shared" si="10"/>
        <v>6</v>
      </c>
      <c r="O54" s="2">
        <f t="shared" si="11"/>
        <v>6</v>
      </c>
    </row>
    <row r="55" spans="1:15">
      <c r="A55" s="8" t="s">
        <v>71</v>
      </c>
      <c r="B55" s="8" t="s">
        <v>100</v>
      </c>
      <c r="C55" s="8">
        <v>124</v>
      </c>
      <c r="D55" s="8">
        <v>126</v>
      </c>
      <c r="E55" s="8">
        <v>124</v>
      </c>
      <c r="F55" s="8">
        <v>65</v>
      </c>
      <c r="G55" s="8">
        <v>65</v>
      </c>
      <c r="H55" s="6">
        <f t="shared" si="4"/>
        <v>374</v>
      </c>
      <c r="I55" s="6">
        <f t="shared" si="5"/>
        <v>504</v>
      </c>
      <c r="J55" s="6">
        <f t="shared" si="6"/>
        <v>649.35402680467735</v>
      </c>
      <c r="K55" s="6">
        <f t="shared" si="7"/>
        <v>500.4</v>
      </c>
      <c r="L55" s="6">
        <f t="shared" si="8"/>
        <v>125.5</v>
      </c>
      <c r="M55" s="6">
        <f t="shared" si="9"/>
        <v>73</v>
      </c>
      <c r="N55" s="6">
        <f t="shared" si="10"/>
        <v>75</v>
      </c>
      <c r="O55" s="2">
        <f t="shared" si="11"/>
        <v>72</v>
      </c>
    </row>
    <row r="56" spans="1:15">
      <c r="A56" s="6" t="s">
        <v>72</v>
      </c>
      <c r="B56" s="6" t="s">
        <v>48</v>
      </c>
      <c r="C56" s="6">
        <v>128</v>
      </c>
      <c r="D56" s="6">
        <v>132</v>
      </c>
      <c r="E56" s="6">
        <v>128</v>
      </c>
      <c r="F56" s="6">
        <v>68</v>
      </c>
      <c r="G56" s="6">
        <v>59</v>
      </c>
      <c r="H56" s="6">
        <f t="shared" si="4"/>
        <v>388</v>
      </c>
      <c r="I56" s="6">
        <f t="shared" si="5"/>
        <v>515</v>
      </c>
      <c r="J56" s="6">
        <f t="shared" si="6"/>
        <v>667.77288040426731</v>
      </c>
      <c r="K56" s="6">
        <f t="shared" si="7"/>
        <v>515.6</v>
      </c>
      <c r="L56" s="6">
        <f t="shared" si="8"/>
        <v>129.05000000000001</v>
      </c>
      <c r="M56" s="6">
        <f t="shared" si="9"/>
        <v>18</v>
      </c>
      <c r="N56" s="6">
        <f t="shared" si="10"/>
        <v>15</v>
      </c>
      <c r="O56" s="2">
        <f t="shared" si="11"/>
        <v>18</v>
      </c>
    </row>
    <row r="57" spans="1:15">
      <c r="A57" s="8" t="s">
        <v>73</v>
      </c>
      <c r="B57" s="8" t="s">
        <v>101</v>
      </c>
      <c r="C57" s="8">
        <v>130</v>
      </c>
      <c r="D57" s="8">
        <v>121</v>
      </c>
      <c r="E57" s="8">
        <v>122</v>
      </c>
      <c r="F57" s="8">
        <v>61</v>
      </c>
      <c r="G57" s="8">
        <v>63</v>
      </c>
      <c r="H57" s="6">
        <f t="shared" si="4"/>
        <v>373</v>
      </c>
      <c r="I57" s="6">
        <f t="shared" si="5"/>
        <v>497</v>
      </c>
      <c r="J57" s="6">
        <f t="shared" si="6"/>
        <v>641.61357810707227</v>
      </c>
      <c r="K57" s="6">
        <f t="shared" si="7"/>
        <v>495.80000000000007</v>
      </c>
      <c r="L57" s="6">
        <f t="shared" si="8"/>
        <v>124</v>
      </c>
      <c r="M57" s="6">
        <f t="shared" si="9"/>
        <v>81</v>
      </c>
      <c r="N57" s="6">
        <f t="shared" si="10"/>
        <v>80</v>
      </c>
      <c r="O57" s="2">
        <f t="shared" si="11"/>
        <v>81</v>
      </c>
    </row>
    <row r="58" spans="1:15">
      <c r="A58" s="8" t="s">
        <v>74</v>
      </c>
      <c r="B58" s="8" t="s">
        <v>102</v>
      </c>
      <c r="C58" s="8">
        <v>121</v>
      </c>
      <c r="D58" s="8">
        <v>135</v>
      </c>
      <c r="E58" s="8">
        <v>123</v>
      </c>
      <c r="F58" s="8">
        <v>66</v>
      </c>
      <c r="G58" s="8">
        <v>66</v>
      </c>
      <c r="H58" s="6">
        <f t="shared" si="4"/>
        <v>379</v>
      </c>
      <c r="I58" s="6">
        <f t="shared" si="5"/>
        <v>511</v>
      </c>
      <c r="J58" s="6">
        <f t="shared" si="6"/>
        <v>659.1239167053194</v>
      </c>
      <c r="K58" s="6">
        <f t="shared" si="7"/>
        <v>505.6</v>
      </c>
      <c r="L58" s="6">
        <f t="shared" si="8"/>
        <v>127.45</v>
      </c>
      <c r="M58" s="6">
        <f t="shared" si="9"/>
        <v>50</v>
      </c>
      <c r="N58" s="6">
        <f t="shared" si="10"/>
        <v>62</v>
      </c>
      <c r="O58" s="2">
        <f t="shared" si="11"/>
        <v>49</v>
      </c>
    </row>
    <row r="59" spans="1:15">
      <c r="A59" s="6" t="s">
        <v>75</v>
      </c>
      <c r="B59" s="6" t="s">
        <v>48</v>
      </c>
      <c r="C59" s="6">
        <v>117</v>
      </c>
      <c r="D59" s="6">
        <v>132</v>
      </c>
      <c r="E59" s="6">
        <v>127</v>
      </c>
      <c r="F59" s="6">
        <v>63</v>
      </c>
      <c r="G59" s="6">
        <v>66</v>
      </c>
      <c r="H59" s="6">
        <f t="shared" si="4"/>
        <v>376</v>
      </c>
      <c r="I59" s="6">
        <f t="shared" si="5"/>
        <v>505</v>
      </c>
      <c r="J59" s="6">
        <f t="shared" si="6"/>
        <v>653.62814002880646</v>
      </c>
      <c r="K59" s="6">
        <f t="shared" si="7"/>
        <v>503.80000000000007</v>
      </c>
      <c r="L59" s="6">
        <f t="shared" si="8"/>
        <v>126.29999999999998</v>
      </c>
      <c r="M59" s="6">
        <f t="shared" si="9"/>
        <v>65</v>
      </c>
      <c r="N59" s="6">
        <f t="shared" si="10"/>
        <v>65</v>
      </c>
      <c r="O59" s="2">
        <f t="shared" si="11"/>
        <v>64</v>
      </c>
    </row>
    <row r="60" spans="1:15">
      <c r="A60" s="8" t="s">
        <v>76</v>
      </c>
      <c r="B60" s="8" t="s">
        <v>103</v>
      </c>
      <c r="C60" s="10">
        <v>119</v>
      </c>
      <c r="D60" s="10">
        <v>126</v>
      </c>
      <c r="E60" s="10">
        <v>128</v>
      </c>
      <c r="F60" s="10">
        <v>65</v>
      </c>
      <c r="G60" s="10">
        <v>59</v>
      </c>
      <c r="H60" s="6">
        <f t="shared" si="4"/>
        <v>373</v>
      </c>
      <c r="I60" s="6">
        <f t="shared" si="5"/>
        <v>497</v>
      </c>
      <c r="J60" s="6">
        <f t="shared" si="6"/>
        <v>644.86348656104292</v>
      </c>
      <c r="K60" s="6">
        <f t="shared" si="7"/>
        <v>499.40000000000003</v>
      </c>
      <c r="L60" s="6">
        <f t="shared" si="8"/>
        <v>124.54999999999998</v>
      </c>
      <c r="M60" s="6">
        <f t="shared" si="9"/>
        <v>78</v>
      </c>
      <c r="N60" s="6">
        <f t="shared" si="10"/>
        <v>77</v>
      </c>
      <c r="O60" s="2">
        <f t="shared" si="11"/>
        <v>78</v>
      </c>
    </row>
    <row r="61" spans="1:15">
      <c r="A61" s="6" t="s">
        <v>77</v>
      </c>
      <c r="B61" s="6" t="s">
        <v>48</v>
      </c>
      <c r="C61" s="6">
        <v>125</v>
      </c>
      <c r="D61" s="6">
        <v>132</v>
      </c>
      <c r="E61" s="6">
        <v>130</v>
      </c>
      <c r="F61" s="6">
        <v>64</v>
      </c>
      <c r="G61" s="6">
        <v>65</v>
      </c>
      <c r="H61" s="6">
        <f t="shared" si="4"/>
        <v>387</v>
      </c>
      <c r="I61" s="6">
        <f t="shared" si="5"/>
        <v>516</v>
      </c>
      <c r="J61" s="6">
        <f t="shared" si="6"/>
        <v>668.69327197715018</v>
      </c>
      <c r="K61" s="6">
        <f t="shared" si="7"/>
        <v>516.6</v>
      </c>
      <c r="L61" s="6">
        <f t="shared" si="8"/>
        <v>129.19999999999999</v>
      </c>
      <c r="M61" s="6">
        <f t="shared" si="9"/>
        <v>17</v>
      </c>
      <c r="N61" s="6">
        <f t="shared" si="10"/>
        <v>12</v>
      </c>
      <c r="O61" s="2">
        <f t="shared" si="11"/>
        <v>17</v>
      </c>
    </row>
    <row r="62" spans="1:15">
      <c r="A62" s="8" t="s">
        <v>78</v>
      </c>
      <c r="B62" s="8" t="s">
        <v>103</v>
      </c>
      <c r="C62" s="8">
        <v>124</v>
      </c>
      <c r="D62" s="8">
        <v>130</v>
      </c>
      <c r="E62" s="8">
        <v>120</v>
      </c>
      <c r="F62" s="8">
        <v>64</v>
      </c>
      <c r="G62" s="8">
        <v>59</v>
      </c>
      <c r="H62" s="6">
        <f t="shared" si="4"/>
        <v>374</v>
      </c>
      <c r="I62" s="6">
        <f t="shared" si="5"/>
        <v>497</v>
      </c>
      <c r="J62" s="6">
        <f t="shared" si="6"/>
        <v>643.65335790835627</v>
      </c>
      <c r="K62" s="6">
        <f t="shared" si="7"/>
        <v>495.2</v>
      </c>
      <c r="L62" s="6">
        <f t="shared" si="8"/>
        <v>124.45</v>
      </c>
      <c r="M62" s="6">
        <f t="shared" si="9"/>
        <v>79</v>
      </c>
      <c r="N62" s="6">
        <f t="shared" si="10"/>
        <v>81</v>
      </c>
      <c r="O62" s="2">
        <f t="shared" si="11"/>
        <v>79</v>
      </c>
    </row>
    <row r="63" spans="1:15">
      <c r="A63" s="6" t="s">
        <v>79</v>
      </c>
      <c r="B63" s="6" t="s">
        <v>50</v>
      </c>
      <c r="C63" s="6">
        <v>125</v>
      </c>
      <c r="D63" s="6">
        <v>135</v>
      </c>
      <c r="E63" s="6">
        <v>124</v>
      </c>
      <c r="F63" s="6">
        <v>66</v>
      </c>
      <c r="G63" s="6">
        <v>65</v>
      </c>
      <c r="H63" s="6">
        <f t="shared" si="4"/>
        <v>384</v>
      </c>
      <c r="I63" s="6">
        <f t="shared" si="5"/>
        <v>515</v>
      </c>
      <c r="J63" s="6">
        <f t="shared" si="6"/>
        <v>665.08792080658156</v>
      </c>
      <c r="K63" s="6">
        <f t="shared" si="7"/>
        <v>510.79999999999995</v>
      </c>
      <c r="L63" s="6">
        <f t="shared" si="8"/>
        <v>128.6</v>
      </c>
      <c r="M63" s="6">
        <f t="shared" si="9"/>
        <v>31</v>
      </c>
      <c r="N63" s="6">
        <f t="shared" si="10"/>
        <v>36</v>
      </c>
      <c r="O63" s="2">
        <f t="shared" si="11"/>
        <v>28</v>
      </c>
    </row>
    <row r="64" spans="1:15">
      <c r="A64" s="8" t="s">
        <v>80</v>
      </c>
      <c r="B64" s="8" t="s">
        <v>104</v>
      </c>
      <c r="C64" s="8">
        <v>122</v>
      </c>
      <c r="D64" s="8">
        <v>124</v>
      </c>
      <c r="E64" s="8">
        <v>125</v>
      </c>
      <c r="F64" s="8">
        <v>64</v>
      </c>
      <c r="G64" s="8">
        <v>61</v>
      </c>
      <c r="H64" s="6">
        <f t="shared" si="4"/>
        <v>371</v>
      </c>
      <c r="I64" s="6">
        <f t="shared" si="5"/>
        <v>496</v>
      </c>
      <c r="J64" s="6">
        <f t="shared" si="6"/>
        <v>641.56684080755804</v>
      </c>
      <c r="K64" s="6">
        <f t="shared" si="7"/>
        <v>496</v>
      </c>
      <c r="L64" s="6">
        <f t="shared" si="8"/>
        <v>123.94999999999999</v>
      </c>
      <c r="M64" s="6">
        <f t="shared" si="9"/>
        <v>82</v>
      </c>
      <c r="N64" s="6">
        <f t="shared" si="10"/>
        <v>79</v>
      </c>
      <c r="O64" s="2">
        <f t="shared" si="11"/>
        <v>82</v>
      </c>
    </row>
    <row r="65" spans="1:15">
      <c r="A65" s="8" t="s">
        <v>81</v>
      </c>
      <c r="B65" s="8" t="s">
        <v>105</v>
      </c>
      <c r="C65" s="8">
        <v>115</v>
      </c>
      <c r="D65" s="8">
        <v>130</v>
      </c>
      <c r="E65" s="8">
        <v>116</v>
      </c>
      <c r="F65" s="8">
        <v>66</v>
      </c>
      <c r="G65" s="8">
        <v>66</v>
      </c>
      <c r="H65" s="6">
        <f t="shared" si="4"/>
        <v>361</v>
      </c>
      <c r="I65" s="6">
        <f t="shared" si="5"/>
        <v>493</v>
      </c>
      <c r="J65" s="6">
        <f t="shared" si="6"/>
        <v>632.54329516881091</v>
      </c>
      <c r="K65" s="6">
        <f t="shared" si="7"/>
        <v>483.40000000000003</v>
      </c>
      <c r="L65" s="6">
        <f t="shared" si="8"/>
        <v>122.35</v>
      </c>
      <c r="M65" s="6">
        <f t="shared" si="9"/>
        <v>87</v>
      </c>
      <c r="N65" s="6">
        <f t="shared" si="10"/>
        <v>88</v>
      </c>
      <c r="O65" s="2">
        <f t="shared" si="11"/>
        <v>87</v>
      </c>
    </row>
    <row r="66" spans="1:15">
      <c r="A66" s="6" t="s">
        <v>82</v>
      </c>
      <c r="B66" s="6" t="s">
        <v>48</v>
      </c>
      <c r="C66" s="6">
        <v>115</v>
      </c>
      <c r="D66" s="6">
        <v>132</v>
      </c>
      <c r="E66" s="6">
        <v>128</v>
      </c>
      <c r="F66" s="6">
        <v>67</v>
      </c>
      <c r="G66" s="6">
        <v>58</v>
      </c>
      <c r="H66" s="6">
        <f t="shared" si="4"/>
        <v>375</v>
      </c>
      <c r="I66" s="6">
        <f t="shared" si="5"/>
        <v>500</v>
      </c>
      <c r="J66" s="6">
        <f t="shared" si="6"/>
        <v>649.64530185777414</v>
      </c>
      <c r="K66" s="6">
        <f t="shared" si="7"/>
        <v>501.8</v>
      </c>
      <c r="L66" s="6">
        <f t="shared" si="8"/>
        <v>125.5</v>
      </c>
      <c r="M66" s="6">
        <f t="shared" ref="M66:M99" si="12">RANK(J66,$J$2:$J$102)</f>
        <v>72</v>
      </c>
      <c r="N66" s="6">
        <f t="shared" ref="N66:N99" si="13">RANK(K66,$K$2:$K$102)</f>
        <v>69</v>
      </c>
      <c r="O66" s="2">
        <f t="shared" ref="O66:O99" si="14">RANK(L66,$L$2:$L$102)</f>
        <v>72</v>
      </c>
    </row>
    <row r="67" spans="1:15">
      <c r="A67" s="8" t="s">
        <v>83</v>
      </c>
      <c r="B67" s="8" t="s">
        <v>103</v>
      </c>
      <c r="C67" s="8">
        <v>109</v>
      </c>
      <c r="D67" s="8">
        <v>129</v>
      </c>
      <c r="E67" s="8">
        <v>112</v>
      </c>
      <c r="F67" s="8">
        <v>58</v>
      </c>
      <c r="G67" s="8">
        <v>66</v>
      </c>
      <c r="H67" s="6">
        <f t="shared" ref="H67:H96" si="15">SUM(C67:E67)</f>
        <v>350</v>
      </c>
      <c r="I67" s="6">
        <f t="shared" ref="I67:I99" si="16">SUM(C67:G67)</f>
        <v>474</v>
      </c>
      <c r="J67" s="6">
        <f t="shared" ref="J67:J99" si="17">C67/137*70*25/10+D67/138*70*30/10+E67/130*70*30/10+(F67+G67)/138*70*15/10</f>
        <v>610.80882747845612</v>
      </c>
      <c r="K67" s="6">
        <f t="shared" ref="K67:K99" si="18">C67*1+D67*1+E67*1.6+(F67+G67)*0.4</f>
        <v>466.80000000000007</v>
      </c>
      <c r="L67" s="6">
        <f t="shared" ref="L67:L99" si="19">C67*0.25+D67*0.3++E67*0.3+(F67+G67)*0.15</f>
        <v>118.14999999999998</v>
      </c>
      <c r="M67" s="6">
        <f t="shared" si="12"/>
        <v>93</v>
      </c>
      <c r="N67" s="6">
        <f t="shared" si="13"/>
        <v>94</v>
      </c>
      <c r="O67" s="2">
        <f t="shared" si="14"/>
        <v>93</v>
      </c>
    </row>
    <row r="68" spans="1:15">
      <c r="A68" s="6" t="s">
        <v>84</v>
      </c>
      <c r="B68" s="6" t="s">
        <v>48</v>
      </c>
      <c r="C68" s="6">
        <v>132</v>
      </c>
      <c r="D68" s="6">
        <v>135</v>
      </c>
      <c r="E68" s="6">
        <v>126</v>
      </c>
      <c r="F68" s="6">
        <v>65</v>
      </c>
      <c r="G68" s="6">
        <v>68</v>
      </c>
      <c r="H68" s="6">
        <f t="shared" si="15"/>
        <v>393</v>
      </c>
      <c r="I68" s="6">
        <f t="shared" si="16"/>
        <v>526</v>
      </c>
      <c r="J68" s="6">
        <f t="shared" si="17"/>
        <v>678.78203500720156</v>
      </c>
      <c r="K68" s="6">
        <f t="shared" si="18"/>
        <v>521.80000000000007</v>
      </c>
      <c r="L68" s="6">
        <f t="shared" si="19"/>
        <v>131.25</v>
      </c>
      <c r="M68" s="6">
        <f t="shared" si="12"/>
        <v>3</v>
      </c>
      <c r="N68" s="6">
        <f t="shared" si="13"/>
        <v>3</v>
      </c>
      <c r="O68" s="2">
        <f t="shared" si="14"/>
        <v>3</v>
      </c>
    </row>
    <row r="69" spans="1:15" s="1" customFormat="1">
      <c r="A69" s="8" t="s">
        <v>85</v>
      </c>
      <c r="B69" s="8" t="s">
        <v>105</v>
      </c>
      <c r="C69" s="8">
        <v>127</v>
      </c>
      <c r="D69" s="8">
        <v>129</v>
      </c>
      <c r="E69" s="8">
        <v>126</v>
      </c>
      <c r="F69" s="8">
        <v>65</v>
      </c>
      <c r="G69" s="8">
        <v>67</v>
      </c>
      <c r="H69" s="6">
        <f t="shared" si="15"/>
        <v>382</v>
      </c>
      <c r="I69" s="6">
        <f t="shared" si="16"/>
        <v>514</v>
      </c>
      <c r="J69" s="6">
        <f t="shared" si="17"/>
        <v>662.50386934550693</v>
      </c>
      <c r="K69" s="6">
        <f t="shared" si="18"/>
        <v>510.40000000000003</v>
      </c>
      <c r="L69" s="6">
        <f t="shared" si="19"/>
        <v>128.04999999999998</v>
      </c>
      <c r="M69" s="6">
        <f t="shared" si="12"/>
        <v>37</v>
      </c>
      <c r="N69" s="6">
        <f t="shared" si="13"/>
        <v>39</v>
      </c>
      <c r="O69" s="2">
        <f t="shared" si="14"/>
        <v>37</v>
      </c>
    </row>
    <row r="70" spans="1:15">
      <c r="A70" s="8" t="s">
        <v>86</v>
      </c>
      <c r="B70" s="8" t="s">
        <v>106</v>
      </c>
      <c r="C70" s="8">
        <v>122</v>
      </c>
      <c r="D70" s="8">
        <v>132</v>
      </c>
      <c r="E70" s="8">
        <v>125</v>
      </c>
      <c r="F70" s="8">
        <v>67</v>
      </c>
      <c r="G70" s="8">
        <v>63</v>
      </c>
      <c r="H70" s="6">
        <f t="shared" si="15"/>
        <v>379</v>
      </c>
      <c r="I70" s="6">
        <f t="shared" si="16"/>
        <v>509</v>
      </c>
      <c r="J70" s="6">
        <f t="shared" si="17"/>
        <v>657.54510167712328</v>
      </c>
      <c r="K70" s="6">
        <f t="shared" si="18"/>
        <v>506</v>
      </c>
      <c r="L70" s="6">
        <f t="shared" si="19"/>
        <v>127.1</v>
      </c>
      <c r="M70" s="6">
        <f t="shared" si="12"/>
        <v>53</v>
      </c>
      <c r="N70" s="6">
        <f t="shared" si="13"/>
        <v>60</v>
      </c>
      <c r="O70" s="2">
        <f t="shared" si="14"/>
        <v>52</v>
      </c>
    </row>
    <row r="71" spans="1:15">
      <c r="A71" s="8" t="s">
        <v>87</v>
      </c>
      <c r="B71" s="8" t="s">
        <v>107</v>
      </c>
      <c r="C71" s="8">
        <v>123</v>
      </c>
      <c r="D71" s="8">
        <v>138</v>
      </c>
      <c r="E71" s="8">
        <v>127</v>
      </c>
      <c r="F71" s="8">
        <v>62</v>
      </c>
      <c r="G71" s="8">
        <v>63</v>
      </c>
      <c r="H71" s="6">
        <f t="shared" si="15"/>
        <v>388</v>
      </c>
      <c r="I71" s="6">
        <f t="shared" si="16"/>
        <v>513</v>
      </c>
      <c r="J71" s="6">
        <f t="shared" si="17"/>
        <v>667.37933012718793</v>
      </c>
      <c r="K71" s="6">
        <f t="shared" si="18"/>
        <v>514.20000000000005</v>
      </c>
      <c r="L71" s="6">
        <f t="shared" si="19"/>
        <v>129</v>
      </c>
      <c r="M71" s="6">
        <f t="shared" si="12"/>
        <v>21</v>
      </c>
      <c r="N71" s="6">
        <f t="shared" si="13"/>
        <v>21</v>
      </c>
      <c r="O71" s="2">
        <f t="shared" si="14"/>
        <v>19</v>
      </c>
    </row>
    <row r="72" spans="1:15">
      <c r="A72" s="8" t="s">
        <v>88</v>
      </c>
      <c r="B72" s="6" t="s">
        <v>48</v>
      </c>
      <c r="C72" s="6">
        <v>118</v>
      </c>
      <c r="D72" s="6">
        <v>135</v>
      </c>
      <c r="E72" s="6">
        <v>128</v>
      </c>
      <c r="F72" s="6">
        <v>61</v>
      </c>
      <c r="G72" s="6">
        <v>62</v>
      </c>
      <c r="H72" s="6">
        <f t="shared" si="15"/>
        <v>381</v>
      </c>
      <c r="I72" s="6">
        <f t="shared" si="16"/>
        <v>504</v>
      </c>
      <c r="J72" s="6">
        <f t="shared" si="17"/>
        <v>656.52089690696482</v>
      </c>
      <c r="K72" s="6">
        <f t="shared" si="18"/>
        <v>507</v>
      </c>
      <c r="L72" s="6">
        <f t="shared" si="19"/>
        <v>126.85000000000001</v>
      </c>
      <c r="M72" s="6">
        <f t="shared" si="12"/>
        <v>57</v>
      </c>
      <c r="N72" s="6">
        <f t="shared" si="13"/>
        <v>54</v>
      </c>
      <c r="O72" s="2">
        <f t="shared" si="14"/>
        <v>57</v>
      </c>
    </row>
    <row r="73" spans="1:15">
      <c r="A73" s="8" t="s">
        <v>89</v>
      </c>
      <c r="B73" s="8" t="s">
        <v>48</v>
      </c>
      <c r="C73" s="8">
        <v>106</v>
      </c>
      <c r="D73" s="8">
        <v>132</v>
      </c>
      <c r="E73" s="8">
        <v>122</v>
      </c>
      <c r="F73" s="8">
        <v>68</v>
      </c>
      <c r="G73" s="8">
        <v>66</v>
      </c>
      <c r="H73" s="6">
        <f t="shared" si="15"/>
        <v>360</v>
      </c>
      <c r="I73" s="6">
        <f t="shared" si="16"/>
        <v>494</v>
      </c>
      <c r="J73" s="6">
        <f t="shared" si="17"/>
        <v>635.30446988745939</v>
      </c>
      <c r="K73" s="6">
        <f t="shared" si="18"/>
        <v>486.80000000000007</v>
      </c>
      <c r="L73" s="6">
        <f t="shared" si="19"/>
        <v>122.79999999999998</v>
      </c>
      <c r="M73" s="6">
        <f t="shared" si="12"/>
        <v>84</v>
      </c>
      <c r="N73" s="6">
        <f t="shared" si="13"/>
        <v>85</v>
      </c>
      <c r="O73" s="2">
        <f t="shared" si="14"/>
        <v>84</v>
      </c>
    </row>
    <row r="74" spans="1:15">
      <c r="A74" s="8" t="s">
        <v>90</v>
      </c>
      <c r="B74" s="8" t="s">
        <v>95</v>
      </c>
      <c r="C74" s="8">
        <v>129</v>
      </c>
      <c r="D74" s="8">
        <v>135</v>
      </c>
      <c r="E74" s="8">
        <v>128</v>
      </c>
      <c r="F74" s="8">
        <v>67</v>
      </c>
      <c r="G74" s="8">
        <v>60</v>
      </c>
      <c r="H74" s="6">
        <f t="shared" si="15"/>
        <v>392</v>
      </c>
      <c r="I74" s="6">
        <f t="shared" si="16"/>
        <v>519</v>
      </c>
      <c r="J74" s="6">
        <f t="shared" si="17"/>
        <v>673.61547005834541</v>
      </c>
      <c r="K74" s="6">
        <f t="shared" si="18"/>
        <v>519.6</v>
      </c>
      <c r="L74" s="6">
        <f t="shared" si="19"/>
        <v>130.20000000000002</v>
      </c>
      <c r="M74" s="6">
        <f t="shared" si="12"/>
        <v>8</v>
      </c>
      <c r="N74" s="6">
        <f t="shared" si="13"/>
        <v>9</v>
      </c>
      <c r="O74" s="2">
        <f t="shared" si="14"/>
        <v>8</v>
      </c>
    </row>
    <row r="75" spans="1:15">
      <c r="A75" s="8" t="s">
        <v>91</v>
      </c>
      <c r="B75" s="8" t="s">
        <v>108</v>
      </c>
      <c r="C75" s="8">
        <v>116</v>
      </c>
      <c r="D75" s="8">
        <v>133</v>
      </c>
      <c r="E75" s="8">
        <v>124</v>
      </c>
      <c r="F75" s="8">
        <v>65</v>
      </c>
      <c r="G75" s="8">
        <v>63</v>
      </c>
      <c r="H75" s="6">
        <f t="shared" si="15"/>
        <v>373</v>
      </c>
      <c r="I75" s="6">
        <f t="shared" si="16"/>
        <v>501</v>
      </c>
      <c r="J75" s="6">
        <f t="shared" si="17"/>
        <v>648.2654834850963</v>
      </c>
      <c r="K75" s="6">
        <f t="shared" si="18"/>
        <v>498.59999999999997</v>
      </c>
      <c r="L75" s="6">
        <f t="shared" si="19"/>
        <v>125.3</v>
      </c>
      <c r="M75" s="6">
        <f t="shared" si="12"/>
        <v>75</v>
      </c>
      <c r="N75" s="6">
        <f t="shared" si="13"/>
        <v>78</v>
      </c>
      <c r="O75" s="2">
        <f t="shared" si="14"/>
        <v>75</v>
      </c>
    </row>
    <row r="76" spans="1:15">
      <c r="A76" s="8" t="s">
        <v>112</v>
      </c>
      <c r="B76" s="8" t="s">
        <v>109</v>
      </c>
      <c r="C76" s="8">
        <v>129</v>
      </c>
      <c r="D76" s="8">
        <v>110</v>
      </c>
      <c r="E76" s="8">
        <v>113</v>
      </c>
      <c r="F76" s="8">
        <v>64</v>
      </c>
      <c r="G76" s="8">
        <v>58</v>
      </c>
      <c r="H76" s="6">
        <f t="shared" si="15"/>
        <v>352</v>
      </c>
      <c r="I76" s="6">
        <f t="shared" si="16"/>
        <v>474</v>
      </c>
      <c r="J76" s="6">
        <f t="shared" si="17"/>
        <v>607.53687474061962</v>
      </c>
      <c r="K76" s="6">
        <f t="shared" si="18"/>
        <v>468.6</v>
      </c>
      <c r="L76" s="6">
        <f t="shared" si="19"/>
        <v>117.45</v>
      </c>
      <c r="M76" s="6">
        <f t="shared" si="12"/>
        <v>94</v>
      </c>
      <c r="N76" s="6">
        <f t="shared" si="13"/>
        <v>93</v>
      </c>
      <c r="O76" s="2">
        <f t="shared" si="14"/>
        <v>94</v>
      </c>
    </row>
    <row r="77" spans="1:15">
      <c r="A77" s="8" t="s">
        <v>92</v>
      </c>
      <c r="B77" s="8" t="s">
        <v>48</v>
      </c>
      <c r="C77" s="8">
        <v>122</v>
      </c>
      <c r="D77" s="8">
        <v>135</v>
      </c>
      <c r="E77" s="8">
        <v>126</v>
      </c>
      <c r="F77" s="8">
        <v>70</v>
      </c>
      <c r="G77" s="8">
        <v>67</v>
      </c>
      <c r="H77" s="6">
        <f t="shared" si="15"/>
        <v>383</v>
      </c>
      <c r="I77" s="6">
        <f t="shared" si="16"/>
        <v>520</v>
      </c>
      <c r="J77" s="6">
        <f t="shared" si="17"/>
        <v>669.05179064033405</v>
      </c>
      <c r="K77" s="6">
        <f t="shared" si="18"/>
        <v>513.4</v>
      </c>
      <c r="L77" s="6">
        <f t="shared" si="19"/>
        <v>129.35</v>
      </c>
      <c r="M77" s="6">
        <f t="shared" si="12"/>
        <v>14</v>
      </c>
      <c r="N77" s="6">
        <f t="shared" si="13"/>
        <v>22</v>
      </c>
      <c r="O77" s="2">
        <f t="shared" si="14"/>
        <v>14</v>
      </c>
    </row>
    <row r="78" spans="1:15">
      <c r="A78" s="8" t="s">
        <v>123</v>
      </c>
      <c r="B78" s="8" t="s">
        <v>122</v>
      </c>
      <c r="C78" s="8">
        <v>129</v>
      </c>
      <c r="D78" s="8">
        <v>127</v>
      </c>
      <c r="E78" s="8">
        <v>127</v>
      </c>
      <c r="F78" s="8">
        <v>65</v>
      </c>
      <c r="G78" s="8">
        <v>62</v>
      </c>
      <c r="H78" s="6">
        <f t="shared" si="15"/>
        <v>383</v>
      </c>
      <c r="I78" s="6">
        <f t="shared" si="16"/>
        <v>510</v>
      </c>
      <c r="J78" s="6">
        <f t="shared" si="17"/>
        <v>659.82617239948252</v>
      </c>
      <c r="K78" s="6">
        <f t="shared" si="18"/>
        <v>510.00000000000006</v>
      </c>
      <c r="L78" s="6">
        <f t="shared" si="19"/>
        <v>127.49999999999999</v>
      </c>
      <c r="M78" s="6">
        <f t="shared" si="12"/>
        <v>48</v>
      </c>
      <c r="N78" s="6">
        <f t="shared" si="13"/>
        <v>41</v>
      </c>
      <c r="O78" s="2">
        <f t="shared" si="14"/>
        <v>48</v>
      </c>
    </row>
    <row r="79" spans="1:15">
      <c r="A79" s="8" t="s">
        <v>125</v>
      </c>
      <c r="B79" s="8" t="s">
        <v>124</v>
      </c>
      <c r="C79" s="8">
        <v>107</v>
      </c>
      <c r="D79" s="8">
        <v>135</v>
      </c>
      <c r="E79" s="8">
        <v>118</v>
      </c>
      <c r="F79" s="8">
        <v>64</v>
      </c>
      <c r="G79" s="8">
        <v>54</v>
      </c>
      <c r="H79" s="6">
        <f t="shared" si="15"/>
        <v>360</v>
      </c>
      <c r="I79" s="6">
        <f t="shared" si="16"/>
        <v>478</v>
      </c>
      <c r="J79" s="6">
        <f t="shared" si="17"/>
        <v>622.51160803652078</v>
      </c>
      <c r="K79" s="6">
        <f t="shared" si="18"/>
        <v>478</v>
      </c>
      <c r="L79" s="6">
        <f t="shared" si="19"/>
        <v>120.35000000000001</v>
      </c>
      <c r="M79" s="6">
        <f t="shared" si="12"/>
        <v>90</v>
      </c>
      <c r="N79" s="6">
        <f t="shared" si="13"/>
        <v>91</v>
      </c>
      <c r="O79" s="2">
        <f t="shared" si="14"/>
        <v>90</v>
      </c>
    </row>
    <row r="80" spans="1:15">
      <c r="A80" s="8" t="s">
        <v>127</v>
      </c>
      <c r="B80" s="8" t="s">
        <v>126</v>
      </c>
      <c r="C80" s="8">
        <v>116</v>
      </c>
      <c r="D80" s="8">
        <v>135</v>
      </c>
      <c r="E80" s="8">
        <v>126</v>
      </c>
      <c r="F80" s="8">
        <v>65</v>
      </c>
      <c r="G80" s="8">
        <v>66</v>
      </c>
      <c r="H80" s="6">
        <f t="shared" si="15"/>
        <v>377</v>
      </c>
      <c r="I80" s="6">
        <f t="shared" si="16"/>
        <v>508</v>
      </c>
      <c r="J80" s="6">
        <f t="shared" si="17"/>
        <v>656.82233967238722</v>
      </c>
      <c r="K80" s="6">
        <f t="shared" si="18"/>
        <v>505</v>
      </c>
      <c r="L80" s="6">
        <f t="shared" si="19"/>
        <v>126.94999999999999</v>
      </c>
      <c r="M80" s="6">
        <f t="shared" si="12"/>
        <v>56</v>
      </c>
      <c r="N80" s="6">
        <f t="shared" si="13"/>
        <v>63</v>
      </c>
      <c r="O80" s="2">
        <f t="shared" si="14"/>
        <v>56</v>
      </c>
    </row>
    <row r="81" spans="1:15">
      <c r="A81" s="8" t="s">
        <v>129</v>
      </c>
      <c r="B81" s="8" t="s">
        <v>128</v>
      </c>
      <c r="C81" s="8">
        <v>128</v>
      </c>
      <c r="D81" s="8">
        <v>135</v>
      </c>
      <c r="E81" s="8">
        <v>130</v>
      </c>
      <c r="F81" s="8">
        <v>66</v>
      </c>
      <c r="G81" s="8">
        <v>58</v>
      </c>
      <c r="H81" s="6">
        <f t="shared" si="15"/>
        <v>393</v>
      </c>
      <c r="I81" s="6">
        <f t="shared" si="16"/>
        <v>517</v>
      </c>
      <c r="J81" s="6">
        <f t="shared" si="17"/>
        <v>673.28625833068861</v>
      </c>
      <c r="K81" s="6">
        <f t="shared" si="18"/>
        <v>520.6</v>
      </c>
      <c r="L81" s="6">
        <f t="shared" si="19"/>
        <v>130.1</v>
      </c>
      <c r="M81" s="6">
        <f t="shared" si="12"/>
        <v>9</v>
      </c>
      <c r="N81" s="6">
        <f t="shared" si="13"/>
        <v>7</v>
      </c>
      <c r="O81" s="2">
        <f t="shared" si="14"/>
        <v>9</v>
      </c>
    </row>
    <row r="82" spans="1:15">
      <c r="A82" s="8" t="s">
        <v>130</v>
      </c>
      <c r="B82" s="8" t="s">
        <v>131</v>
      </c>
      <c r="C82" s="8">
        <v>127</v>
      </c>
      <c r="D82" s="8">
        <v>124</v>
      </c>
      <c r="E82" s="8">
        <v>127</v>
      </c>
      <c r="F82" s="8">
        <v>64</v>
      </c>
      <c r="G82" s="8">
        <v>68</v>
      </c>
      <c r="H82" s="6">
        <f t="shared" si="15"/>
        <v>378</v>
      </c>
      <c r="I82" s="6">
        <f t="shared" si="16"/>
        <v>510</v>
      </c>
      <c r="J82" s="6">
        <f t="shared" si="17"/>
        <v>656.51055830871758</v>
      </c>
      <c r="K82" s="6">
        <f t="shared" si="18"/>
        <v>507.00000000000006</v>
      </c>
      <c r="L82" s="6">
        <f t="shared" si="19"/>
        <v>126.84999999999998</v>
      </c>
      <c r="M82" s="6">
        <f t="shared" si="12"/>
        <v>59</v>
      </c>
      <c r="N82" s="6">
        <f t="shared" si="13"/>
        <v>53</v>
      </c>
      <c r="O82" s="2">
        <f t="shared" si="14"/>
        <v>59</v>
      </c>
    </row>
    <row r="83" spans="1:15">
      <c r="A83" s="8" t="s">
        <v>133</v>
      </c>
      <c r="B83" s="8" t="s">
        <v>132</v>
      </c>
      <c r="C83" s="8">
        <v>134</v>
      </c>
      <c r="D83" s="8">
        <v>129</v>
      </c>
      <c r="E83" s="8">
        <v>124</v>
      </c>
      <c r="F83" s="8">
        <v>65</v>
      </c>
      <c r="G83" s="8">
        <v>62</v>
      </c>
      <c r="H83" s="6">
        <f t="shared" si="15"/>
        <v>387</v>
      </c>
      <c r="I83" s="6">
        <f t="shared" si="16"/>
        <v>514</v>
      </c>
      <c r="J83" s="6">
        <f t="shared" si="17"/>
        <v>664.41035812806695</v>
      </c>
      <c r="K83" s="6">
        <f t="shared" si="18"/>
        <v>512.19999999999993</v>
      </c>
      <c r="L83" s="6">
        <f t="shared" si="19"/>
        <v>128.44999999999999</v>
      </c>
      <c r="M83" s="6">
        <f t="shared" si="12"/>
        <v>34</v>
      </c>
      <c r="N83" s="6">
        <f t="shared" si="13"/>
        <v>30</v>
      </c>
      <c r="O83" s="2">
        <f t="shared" si="14"/>
        <v>34</v>
      </c>
    </row>
    <row r="84" spans="1:15">
      <c r="A84" s="8" t="s">
        <v>135</v>
      </c>
      <c r="B84" s="8" t="s">
        <v>134</v>
      </c>
      <c r="C84" s="8">
        <v>117</v>
      </c>
      <c r="D84" s="8">
        <v>128</v>
      </c>
      <c r="E84" s="8">
        <v>118</v>
      </c>
      <c r="F84" s="8">
        <v>62</v>
      </c>
      <c r="G84" s="8">
        <v>63</v>
      </c>
      <c r="H84" s="6">
        <f t="shared" si="15"/>
        <v>363</v>
      </c>
      <c r="I84" s="6">
        <f t="shared" si="16"/>
        <v>488</v>
      </c>
      <c r="J84" s="6">
        <f t="shared" si="17"/>
        <v>629.95924370773628</v>
      </c>
      <c r="K84" s="6">
        <f t="shared" si="18"/>
        <v>483.8</v>
      </c>
      <c r="L84" s="6">
        <f t="shared" si="19"/>
        <v>121.80000000000001</v>
      </c>
      <c r="M84" s="6">
        <f t="shared" si="12"/>
        <v>88</v>
      </c>
      <c r="N84" s="6">
        <f t="shared" si="13"/>
        <v>87</v>
      </c>
      <c r="O84" s="2">
        <f t="shared" si="14"/>
        <v>89</v>
      </c>
    </row>
    <row r="85" spans="1:15">
      <c r="A85" s="8" t="s">
        <v>137</v>
      </c>
      <c r="B85" s="8" t="s">
        <v>136</v>
      </c>
      <c r="C85" s="8">
        <v>122</v>
      </c>
      <c r="D85" s="8">
        <v>132</v>
      </c>
      <c r="E85" s="8">
        <v>127</v>
      </c>
      <c r="F85" s="8">
        <v>64</v>
      </c>
      <c r="G85" s="8">
        <v>66</v>
      </c>
      <c r="H85" s="6">
        <f t="shared" si="15"/>
        <v>381</v>
      </c>
      <c r="I85" s="6">
        <f t="shared" si="16"/>
        <v>511</v>
      </c>
      <c r="J85" s="6">
        <f t="shared" si="17"/>
        <v>660.77587090789245</v>
      </c>
      <c r="K85" s="6">
        <f t="shared" si="18"/>
        <v>509.20000000000005</v>
      </c>
      <c r="L85" s="6">
        <f t="shared" si="19"/>
        <v>127.69999999999999</v>
      </c>
      <c r="M85" s="6">
        <f t="shared" si="12"/>
        <v>45</v>
      </c>
      <c r="N85" s="6">
        <f t="shared" si="13"/>
        <v>46</v>
      </c>
      <c r="O85" s="2">
        <f t="shared" si="14"/>
        <v>45</v>
      </c>
    </row>
    <row r="86" spans="1:15">
      <c r="A86" s="8" t="s">
        <v>139</v>
      </c>
      <c r="B86" s="8" t="s">
        <v>138</v>
      </c>
      <c r="C86" s="13">
        <v>120</v>
      </c>
      <c r="D86" s="13">
        <v>135</v>
      </c>
      <c r="E86" s="13">
        <v>128</v>
      </c>
      <c r="F86" s="13">
        <v>63</v>
      </c>
      <c r="G86" s="13">
        <v>70</v>
      </c>
      <c r="H86" s="6">
        <f t="shared" si="15"/>
        <v>383</v>
      </c>
      <c r="I86" s="6">
        <f t="shared" si="16"/>
        <v>516</v>
      </c>
      <c r="J86" s="6">
        <f t="shared" si="17"/>
        <v>666.68433708468615</v>
      </c>
      <c r="K86" s="6">
        <f t="shared" si="18"/>
        <v>513</v>
      </c>
      <c r="L86" s="6">
        <f t="shared" si="19"/>
        <v>128.85</v>
      </c>
      <c r="M86" s="6">
        <f t="shared" si="12"/>
        <v>23</v>
      </c>
      <c r="N86" s="6">
        <f t="shared" si="13"/>
        <v>26</v>
      </c>
      <c r="O86" s="2">
        <f t="shared" si="14"/>
        <v>23</v>
      </c>
    </row>
    <row r="87" spans="1:15">
      <c r="A87" s="8" t="s">
        <v>141</v>
      </c>
      <c r="B87" s="8" t="s">
        <v>48</v>
      </c>
      <c r="C87" s="8">
        <v>119</v>
      </c>
      <c r="D87" s="8">
        <v>118</v>
      </c>
      <c r="E87" s="8">
        <v>127</v>
      </c>
      <c r="F87" s="8">
        <v>64</v>
      </c>
      <c r="G87" s="8">
        <v>65</v>
      </c>
      <c r="H87" s="6">
        <f t="shared" si="15"/>
        <v>364</v>
      </c>
      <c r="I87" s="6">
        <f t="shared" si="16"/>
        <v>493</v>
      </c>
      <c r="J87" s="6">
        <f t="shared" si="17"/>
        <v>634.87853672826691</v>
      </c>
      <c r="K87" s="6">
        <f t="shared" si="18"/>
        <v>491.80000000000007</v>
      </c>
      <c r="L87" s="6">
        <f t="shared" si="19"/>
        <v>122.6</v>
      </c>
      <c r="M87" s="6">
        <f t="shared" si="12"/>
        <v>86</v>
      </c>
      <c r="N87" s="6">
        <f t="shared" si="13"/>
        <v>84</v>
      </c>
      <c r="O87" s="2">
        <f t="shared" si="14"/>
        <v>86</v>
      </c>
    </row>
    <row r="88" spans="1:15">
      <c r="A88" s="8" t="s">
        <v>142</v>
      </c>
      <c r="B88" s="2" t="s">
        <v>50</v>
      </c>
      <c r="C88" s="2">
        <v>131</v>
      </c>
      <c r="D88" s="2">
        <v>129</v>
      </c>
      <c r="E88" s="2">
        <v>128</v>
      </c>
      <c r="F88" s="2">
        <v>65</v>
      </c>
      <c r="G88" s="2">
        <v>61</v>
      </c>
      <c r="H88" s="6">
        <f t="shared" si="15"/>
        <v>388</v>
      </c>
      <c r="I88" s="2">
        <f t="shared" si="16"/>
        <v>514</v>
      </c>
      <c r="J88" s="2">
        <f t="shared" si="17"/>
        <v>666.27891023606674</v>
      </c>
      <c r="K88" s="2">
        <f t="shared" si="18"/>
        <v>515.20000000000005</v>
      </c>
      <c r="L88" s="2">
        <f t="shared" si="19"/>
        <v>128.75</v>
      </c>
      <c r="M88" s="6">
        <f t="shared" si="12"/>
        <v>26</v>
      </c>
      <c r="N88" s="6">
        <f t="shared" si="13"/>
        <v>16</v>
      </c>
      <c r="O88" s="2">
        <f t="shared" si="14"/>
        <v>26</v>
      </c>
    </row>
    <row r="89" spans="1:15">
      <c r="A89" s="8" t="s">
        <v>143</v>
      </c>
      <c r="B89" s="2" t="s">
        <v>48</v>
      </c>
      <c r="C89" s="2">
        <v>127</v>
      </c>
      <c r="D89" s="2">
        <v>134</v>
      </c>
      <c r="E89" s="2">
        <v>128</v>
      </c>
      <c r="F89" s="2">
        <v>66</v>
      </c>
      <c r="G89" s="2">
        <v>60</v>
      </c>
      <c r="H89" s="6">
        <f t="shared" si="15"/>
        <v>389</v>
      </c>
      <c r="I89" s="2">
        <f t="shared" si="16"/>
        <v>515</v>
      </c>
      <c r="J89" s="2">
        <f t="shared" si="17"/>
        <v>668.77811683714572</v>
      </c>
      <c r="K89" s="2">
        <f t="shared" si="18"/>
        <v>516.20000000000005</v>
      </c>
      <c r="L89" s="2">
        <f t="shared" si="19"/>
        <v>129.25</v>
      </c>
      <c r="M89" s="6">
        <f t="shared" si="12"/>
        <v>15</v>
      </c>
      <c r="N89" s="6">
        <f t="shared" si="13"/>
        <v>13</v>
      </c>
      <c r="O89" s="2">
        <f t="shared" si="14"/>
        <v>15</v>
      </c>
    </row>
    <row r="90" spans="1:15">
      <c r="A90" s="8" t="s">
        <v>145</v>
      </c>
      <c r="B90" s="8" t="s">
        <v>144</v>
      </c>
      <c r="C90" s="2">
        <v>127</v>
      </c>
      <c r="D90" s="2">
        <v>127</v>
      </c>
      <c r="E90" s="2">
        <v>128</v>
      </c>
      <c r="F90" s="3">
        <v>64</v>
      </c>
      <c r="G90" s="3">
        <v>64</v>
      </c>
      <c r="H90" s="6">
        <f t="shared" si="15"/>
        <v>382</v>
      </c>
      <c r="I90" s="2">
        <f t="shared" si="16"/>
        <v>510</v>
      </c>
      <c r="J90" s="2">
        <f t="shared" si="17"/>
        <v>659.64768205453709</v>
      </c>
      <c r="K90" s="2">
        <f t="shared" si="18"/>
        <v>510</v>
      </c>
      <c r="L90" s="2">
        <f t="shared" si="19"/>
        <v>127.45</v>
      </c>
      <c r="M90" s="6">
        <f t="shared" si="12"/>
        <v>49</v>
      </c>
      <c r="N90" s="6">
        <f t="shared" si="13"/>
        <v>42</v>
      </c>
      <c r="O90" s="2">
        <f t="shared" si="14"/>
        <v>49</v>
      </c>
    </row>
    <row r="91" spans="1:15">
      <c r="A91" s="8" t="s">
        <v>147</v>
      </c>
      <c r="B91" s="8" t="s">
        <v>48</v>
      </c>
      <c r="C91" s="2">
        <v>120</v>
      </c>
      <c r="D91" s="2">
        <v>126</v>
      </c>
      <c r="E91" s="2">
        <v>124</v>
      </c>
      <c r="F91" s="3">
        <v>62</v>
      </c>
      <c r="G91" s="3">
        <v>62</v>
      </c>
      <c r="H91" s="6">
        <f t="shared" si="15"/>
        <v>370</v>
      </c>
      <c r="I91" s="2">
        <f t="shared" si="16"/>
        <v>494</v>
      </c>
      <c r="J91" s="2">
        <f t="shared" si="17"/>
        <v>639.67932036227808</v>
      </c>
      <c r="K91" s="2">
        <f t="shared" si="18"/>
        <v>494</v>
      </c>
      <c r="L91" s="2">
        <f t="shared" si="19"/>
        <v>123.6</v>
      </c>
      <c r="M91" s="6">
        <f t="shared" si="12"/>
        <v>83</v>
      </c>
      <c r="N91" s="6">
        <f t="shared" si="13"/>
        <v>83</v>
      </c>
      <c r="O91" s="2">
        <f t="shared" si="14"/>
        <v>83</v>
      </c>
    </row>
    <row r="92" spans="1:15">
      <c r="A92" s="8" t="s">
        <v>149</v>
      </c>
      <c r="B92" s="8" t="s">
        <v>151</v>
      </c>
      <c r="C92" s="2">
        <v>125</v>
      </c>
      <c r="D92" s="2">
        <v>126</v>
      </c>
      <c r="E92" s="2">
        <v>125</v>
      </c>
      <c r="F92" s="3">
        <v>64</v>
      </c>
      <c r="G92" s="3">
        <v>66</v>
      </c>
      <c r="H92" s="6">
        <f t="shared" si="15"/>
        <v>376</v>
      </c>
      <c r="I92" s="2">
        <f t="shared" si="16"/>
        <v>506</v>
      </c>
      <c r="J92" s="2">
        <f t="shared" si="17"/>
        <v>652.24678368283571</v>
      </c>
      <c r="K92" s="2">
        <f t="shared" si="18"/>
        <v>503</v>
      </c>
      <c r="L92" s="2">
        <f t="shared" si="19"/>
        <v>126.05</v>
      </c>
      <c r="M92" s="6">
        <f t="shared" si="12"/>
        <v>68</v>
      </c>
      <c r="N92" s="6">
        <f t="shared" si="13"/>
        <v>67</v>
      </c>
      <c r="O92" s="2">
        <f t="shared" si="14"/>
        <v>68</v>
      </c>
    </row>
    <row r="93" spans="1:15" s="1" customFormat="1">
      <c r="A93" s="8" t="s">
        <v>152</v>
      </c>
      <c r="B93" s="8" t="s">
        <v>153</v>
      </c>
      <c r="C93" s="2">
        <v>132</v>
      </c>
      <c r="D93" s="2">
        <v>135</v>
      </c>
      <c r="E93" s="2">
        <v>130</v>
      </c>
      <c r="F93" s="3">
        <v>64</v>
      </c>
      <c r="G93" s="3">
        <v>66</v>
      </c>
      <c r="H93" s="6">
        <f t="shared" si="15"/>
        <v>397</v>
      </c>
      <c r="I93" s="2">
        <f t="shared" si="16"/>
        <v>527</v>
      </c>
      <c r="J93" s="2">
        <f t="shared" si="17"/>
        <v>682.96096477308788</v>
      </c>
      <c r="K93" s="2">
        <f t="shared" si="18"/>
        <v>527</v>
      </c>
      <c r="L93" s="2">
        <f t="shared" si="19"/>
        <v>132</v>
      </c>
      <c r="M93" s="6">
        <f t="shared" si="12"/>
        <v>2</v>
      </c>
      <c r="N93" s="6">
        <f t="shared" si="13"/>
        <v>2</v>
      </c>
      <c r="O93" s="2">
        <f t="shared" si="14"/>
        <v>2</v>
      </c>
    </row>
    <row r="94" spans="1:15" s="1" customFormat="1">
      <c r="A94" s="8" t="s">
        <v>154</v>
      </c>
      <c r="B94" s="8" t="s">
        <v>156</v>
      </c>
      <c r="C94" s="2">
        <v>110</v>
      </c>
      <c r="D94" s="2">
        <v>135</v>
      </c>
      <c r="E94" s="2">
        <v>130</v>
      </c>
      <c r="F94" s="3">
        <v>67</v>
      </c>
      <c r="G94" s="3">
        <v>78</v>
      </c>
      <c r="H94" s="6">
        <f t="shared" si="15"/>
        <v>375</v>
      </c>
      <c r="I94" s="2">
        <f t="shared" si="16"/>
        <v>520</v>
      </c>
      <c r="J94" s="2">
        <f t="shared" si="17"/>
        <v>666.27181847032693</v>
      </c>
      <c r="K94" s="2">
        <f t="shared" si="18"/>
        <v>511</v>
      </c>
      <c r="L94" s="2">
        <f t="shared" si="19"/>
        <v>128.75</v>
      </c>
      <c r="M94" s="6">
        <f t="shared" si="12"/>
        <v>27</v>
      </c>
      <c r="N94" s="6">
        <f t="shared" si="13"/>
        <v>34</v>
      </c>
      <c r="O94" s="2">
        <f t="shared" si="14"/>
        <v>26</v>
      </c>
    </row>
    <row r="95" spans="1:15" s="1" customFormat="1">
      <c r="A95" s="8" t="s">
        <v>155</v>
      </c>
      <c r="B95" s="8" t="s">
        <v>157</v>
      </c>
      <c r="C95" s="2">
        <v>121</v>
      </c>
      <c r="D95" s="2">
        <v>129</v>
      </c>
      <c r="E95" s="2">
        <v>125</v>
      </c>
      <c r="F95" s="3">
        <v>58</v>
      </c>
      <c r="G95" s="3">
        <v>68</v>
      </c>
      <c r="H95" s="6">
        <f t="shared" si="15"/>
        <v>375</v>
      </c>
      <c r="I95" s="2">
        <f t="shared" si="16"/>
        <v>501</v>
      </c>
      <c r="J95" s="2">
        <f t="shared" si="17"/>
        <v>648.65903376217557</v>
      </c>
      <c r="K95" s="2">
        <f t="shared" si="18"/>
        <v>500.4</v>
      </c>
      <c r="L95" s="2">
        <f t="shared" si="19"/>
        <v>125.35</v>
      </c>
      <c r="M95" s="6">
        <f t="shared" si="12"/>
        <v>74</v>
      </c>
      <c r="N95" s="6">
        <f t="shared" si="13"/>
        <v>75</v>
      </c>
      <c r="O95" s="2">
        <f t="shared" si="14"/>
        <v>74</v>
      </c>
    </row>
    <row r="96" spans="1:15" ht="15.75" customHeight="1">
      <c r="A96" s="17" t="s">
        <v>148</v>
      </c>
      <c r="B96" s="18"/>
      <c r="C96" s="18"/>
      <c r="D96" s="18"/>
      <c r="E96" s="18"/>
      <c r="F96" s="18"/>
      <c r="G96" s="18"/>
      <c r="H96" s="18">
        <f t="shared" si="15"/>
        <v>0</v>
      </c>
      <c r="I96" s="18">
        <f t="shared" si="16"/>
        <v>0</v>
      </c>
      <c r="J96" s="18">
        <f t="shared" si="17"/>
        <v>0</v>
      </c>
      <c r="K96" s="18">
        <f t="shared" si="18"/>
        <v>0</v>
      </c>
      <c r="L96" s="18">
        <f t="shared" si="19"/>
        <v>0</v>
      </c>
      <c r="M96" s="18">
        <f t="shared" si="12"/>
        <v>95</v>
      </c>
      <c r="N96" s="18">
        <f t="shared" si="13"/>
        <v>95</v>
      </c>
      <c r="O96" s="18">
        <f t="shared" si="14"/>
        <v>95</v>
      </c>
    </row>
    <row r="97" spans="1:15">
      <c r="A97" s="5"/>
      <c r="B97" s="5"/>
      <c r="C97" s="5"/>
      <c r="D97" s="5"/>
      <c r="E97" s="5"/>
      <c r="F97" s="5"/>
      <c r="G97" s="14"/>
      <c r="H97" s="15">
        <f t="shared" ref="H97:H99" si="20">SUM(C97:E97)</f>
        <v>0</v>
      </c>
      <c r="I97" s="16">
        <f t="shared" si="16"/>
        <v>0</v>
      </c>
      <c r="J97" s="16">
        <f>C97/137*70*25/10+D97/138*70*30/10+E97/130*70*30/10+(F97+G97)/138*70*15/10</f>
        <v>0</v>
      </c>
      <c r="K97" s="16">
        <f>C97*1+D97*1+E97*1.6+(F97+G97)*0.4</f>
        <v>0</v>
      </c>
      <c r="L97" s="16">
        <f>C97*0.25+D97*0.3++E97*0.3+(F97+G97)*0.15</f>
        <v>0</v>
      </c>
      <c r="M97" s="6">
        <f t="shared" si="12"/>
        <v>95</v>
      </c>
      <c r="N97" s="6">
        <f t="shared" si="13"/>
        <v>95</v>
      </c>
      <c r="O97" s="2">
        <f t="shared" si="14"/>
        <v>95</v>
      </c>
    </row>
    <row r="98" spans="1:15">
      <c r="A98" s="19" t="s">
        <v>94</v>
      </c>
      <c r="B98" s="19">
        <f>COUNT(C2:C96)</f>
        <v>94</v>
      </c>
      <c r="C98" s="1"/>
      <c r="D98" s="5"/>
      <c r="E98" s="5"/>
      <c r="F98" s="5"/>
      <c r="G98" s="14"/>
      <c r="H98" s="6">
        <f t="shared" si="20"/>
        <v>0</v>
      </c>
      <c r="I98" s="2">
        <f>SUM(C98:G98)</f>
        <v>0</v>
      </c>
      <c r="J98" s="2">
        <f>C98/137*70*25/10+D98/138*70*30/10+E98/130*70*30/10+(F98+G98)/138*70*15/10</f>
        <v>0</v>
      </c>
      <c r="K98" s="2">
        <f>C98*1+D98*1+E98*1.6+(F98+G98)*0.4</f>
        <v>0</v>
      </c>
      <c r="L98" s="2">
        <f>C98*0.25+D98*0.3++E98*0.3+(F98+G98)*0.15</f>
        <v>0</v>
      </c>
      <c r="M98" s="6">
        <f t="shared" si="12"/>
        <v>95</v>
      </c>
      <c r="N98" s="6">
        <f t="shared" si="13"/>
        <v>95</v>
      </c>
      <c r="O98" s="2">
        <f t="shared" si="14"/>
        <v>95</v>
      </c>
    </row>
    <row r="99" spans="1:15">
      <c r="A99" s="5"/>
      <c r="B99" s="5"/>
      <c r="C99" s="5"/>
      <c r="D99" s="5"/>
      <c r="E99" s="5"/>
      <c r="F99" s="5"/>
      <c r="G99" s="14"/>
      <c r="H99" s="6">
        <f t="shared" si="20"/>
        <v>0</v>
      </c>
      <c r="I99" s="2">
        <f t="shared" si="16"/>
        <v>0</v>
      </c>
      <c r="J99" s="2">
        <f t="shared" si="17"/>
        <v>0</v>
      </c>
      <c r="K99" s="2">
        <f t="shared" si="18"/>
        <v>0</v>
      </c>
      <c r="L99" s="2">
        <f t="shared" si="19"/>
        <v>0</v>
      </c>
      <c r="M99" s="6">
        <f t="shared" si="12"/>
        <v>95</v>
      </c>
      <c r="N99" s="6">
        <f t="shared" si="13"/>
        <v>95</v>
      </c>
      <c r="O99" s="2">
        <f t="shared" si="14"/>
        <v>95</v>
      </c>
    </row>
    <row r="100" spans="1:1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5">
      <c r="A105" s="1"/>
    </row>
    <row r="106" spans="1:15">
      <c r="A106" s="1"/>
    </row>
    <row r="107" spans="1:15">
      <c r="A107" s="1"/>
    </row>
    <row r="108" spans="1:15">
      <c r="A108" s="1"/>
    </row>
    <row r="109" spans="1:15">
      <c r="A109" s="21" t="s">
        <v>161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1:1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5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</sheetData>
  <sheetProtection formatCells="0" formatColumns="0" formatRows="0" insertColumns="0" insertRows="0"/>
  <mergeCells count="1">
    <mergeCell ref="A109:M1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L73"/>
  <sheetViews>
    <sheetView topLeftCell="A34" workbookViewId="0">
      <selection activeCell="F66" sqref="F66"/>
    </sheetView>
  </sheetViews>
  <sheetFormatPr defaultRowHeight="16.5"/>
  <cols>
    <col min="2" max="2" width="9.25" customWidth="1"/>
    <col min="3" max="3" width="27" customWidth="1"/>
    <col min="4" max="4" width="12.25" customWidth="1"/>
    <col min="9" max="9" width="17.875" customWidth="1"/>
    <col min="10" max="10" width="14.375" customWidth="1"/>
    <col min="11" max="11" width="15.125" customWidth="1"/>
  </cols>
  <sheetData>
    <row r="3" spans="2:12"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20" t="s">
        <v>158</v>
      </c>
    </row>
    <row r="4" spans="2:12">
      <c r="B4" s="7" t="s">
        <v>2</v>
      </c>
      <c r="C4" s="8" t="s">
        <v>96</v>
      </c>
      <c r="D4" s="8">
        <v>127</v>
      </c>
      <c r="E4" s="8">
        <v>135</v>
      </c>
      <c r="F4" s="8">
        <v>124</v>
      </c>
      <c r="G4" s="8">
        <v>68</v>
      </c>
      <c r="H4" s="8">
        <v>69</v>
      </c>
      <c r="I4" s="6">
        <f t="shared" ref="I4:I56" si="0">SUM(D4:F4)</f>
        <v>386</v>
      </c>
      <c r="J4" s="6">
        <f t="shared" ref="J4:J56" si="1">SUM(D4:H4)</f>
        <v>523</v>
      </c>
      <c r="K4" s="6">
        <f t="shared" ref="K4:K56" si="2">D4/137*70*25/10+E4/138*70*30/10+F4/130*70*30/10+(G4+H4)/138*70*15/10</f>
        <v>672.20788272343327</v>
      </c>
      <c r="L4" s="19">
        <f t="shared" ref="L4:L35" si="3">RANK(K4,$K$4:$K$57)</f>
        <v>9</v>
      </c>
    </row>
    <row r="5" spans="2:12">
      <c r="B5" s="8" t="s">
        <v>3</v>
      </c>
      <c r="C5" s="8" t="s">
        <v>96</v>
      </c>
      <c r="D5" s="8">
        <v>132</v>
      </c>
      <c r="E5" s="8">
        <v>135</v>
      </c>
      <c r="F5" s="8">
        <v>122</v>
      </c>
      <c r="G5" s="8">
        <v>66</v>
      </c>
      <c r="H5" s="8">
        <v>66</v>
      </c>
      <c r="I5" s="6">
        <f t="shared" si="0"/>
        <v>389</v>
      </c>
      <c r="J5" s="6">
        <f t="shared" si="1"/>
        <v>521</v>
      </c>
      <c r="K5" s="6">
        <f t="shared" si="2"/>
        <v>671.55962698044573</v>
      </c>
      <c r="L5" s="19">
        <f t="shared" si="3"/>
        <v>10</v>
      </c>
    </row>
    <row r="6" spans="2:12">
      <c r="B6" s="8" t="s">
        <v>5</v>
      </c>
      <c r="C6" s="8" t="s">
        <v>96</v>
      </c>
      <c r="D6" s="8">
        <v>122</v>
      </c>
      <c r="E6" s="8">
        <v>135</v>
      </c>
      <c r="F6" s="8">
        <v>128</v>
      </c>
      <c r="G6" s="8">
        <v>65</v>
      </c>
      <c r="H6" s="8">
        <v>63</v>
      </c>
      <c r="I6" s="6">
        <f t="shared" si="0"/>
        <v>385</v>
      </c>
      <c r="J6" s="6">
        <f t="shared" si="1"/>
        <v>513</v>
      </c>
      <c r="K6" s="6">
        <f t="shared" si="2"/>
        <v>665.43473378414683</v>
      </c>
      <c r="L6" s="19">
        <f t="shared" si="3"/>
        <v>16</v>
      </c>
    </row>
    <row r="7" spans="2:12">
      <c r="B7" s="8" t="s">
        <v>6</v>
      </c>
      <c r="C7" s="8" t="s">
        <v>96</v>
      </c>
      <c r="D7" s="8">
        <v>125</v>
      </c>
      <c r="E7" s="8">
        <v>135</v>
      </c>
      <c r="F7" s="8">
        <v>124</v>
      </c>
      <c r="G7" s="8">
        <v>65</v>
      </c>
      <c r="H7" s="8">
        <v>66</v>
      </c>
      <c r="I7" s="6">
        <f t="shared" si="0"/>
        <v>384</v>
      </c>
      <c r="J7" s="6">
        <f t="shared" si="1"/>
        <v>515</v>
      </c>
      <c r="K7" s="6">
        <f t="shared" si="2"/>
        <v>665.08792080658156</v>
      </c>
      <c r="L7" s="19">
        <f t="shared" si="3"/>
        <v>18</v>
      </c>
    </row>
    <row r="8" spans="2:12">
      <c r="B8" s="8" t="s">
        <v>9</v>
      </c>
      <c r="C8" s="8" t="s">
        <v>96</v>
      </c>
      <c r="D8" s="8">
        <v>129</v>
      </c>
      <c r="E8" s="8">
        <v>133</v>
      </c>
      <c r="F8" s="8">
        <v>123</v>
      </c>
      <c r="G8" s="8">
        <v>66</v>
      </c>
      <c r="H8" s="8">
        <v>64</v>
      </c>
      <c r="I8" s="6">
        <f t="shared" si="0"/>
        <v>385</v>
      </c>
      <c r="J8" s="6">
        <f t="shared" si="1"/>
        <v>515</v>
      </c>
      <c r="K8" s="6">
        <f t="shared" si="2"/>
        <v>664.77767741620494</v>
      </c>
      <c r="L8" s="19">
        <f t="shared" si="3"/>
        <v>19</v>
      </c>
    </row>
    <row r="9" spans="2:12">
      <c r="B9" s="8" t="s">
        <v>10</v>
      </c>
      <c r="C9" s="8" t="s">
        <v>96</v>
      </c>
      <c r="D9" s="9">
        <v>125</v>
      </c>
      <c r="E9" s="9">
        <v>132</v>
      </c>
      <c r="F9" s="9">
        <v>128</v>
      </c>
      <c r="G9" s="9">
        <v>62</v>
      </c>
      <c r="H9" s="9">
        <v>63</v>
      </c>
      <c r="I9" s="6">
        <f t="shared" si="0"/>
        <v>385</v>
      </c>
      <c r="J9" s="6">
        <f t="shared" si="1"/>
        <v>510</v>
      </c>
      <c r="K9" s="6">
        <f t="shared" si="2"/>
        <v>662.41902448551139</v>
      </c>
      <c r="L9" s="19">
        <f t="shared" si="3"/>
        <v>23</v>
      </c>
    </row>
    <row r="10" spans="2:12">
      <c r="B10" s="8" t="s">
        <v>11</v>
      </c>
      <c r="C10" s="8" t="s">
        <v>96</v>
      </c>
      <c r="D10" s="10">
        <v>135</v>
      </c>
      <c r="E10" s="10">
        <v>129</v>
      </c>
      <c r="F10" s="10">
        <v>120</v>
      </c>
      <c r="G10" s="10">
        <v>64</v>
      </c>
      <c r="H10" s="10">
        <v>67</v>
      </c>
      <c r="I10" s="6">
        <f t="shared" si="0"/>
        <v>384</v>
      </c>
      <c r="J10" s="6">
        <f t="shared" si="1"/>
        <v>515</v>
      </c>
      <c r="K10" s="6">
        <f t="shared" si="2"/>
        <v>662.26967019017161</v>
      </c>
      <c r="L10" s="19">
        <f t="shared" si="3"/>
        <v>24</v>
      </c>
    </row>
    <row r="11" spans="2:12">
      <c r="B11" s="8" t="s">
        <v>13</v>
      </c>
      <c r="C11" s="8" t="s">
        <v>96</v>
      </c>
      <c r="D11" s="10">
        <v>129</v>
      </c>
      <c r="E11" s="10">
        <v>129</v>
      </c>
      <c r="F11" s="10">
        <v>122</v>
      </c>
      <c r="G11" s="10">
        <v>69</v>
      </c>
      <c r="H11" s="10">
        <v>66</v>
      </c>
      <c r="I11" s="6">
        <f t="shared" si="0"/>
        <v>380</v>
      </c>
      <c r="J11" s="6">
        <f t="shared" si="1"/>
        <v>515</v>
      </c>
      <c r="K11" s="6">
        <f t="shared" si="2"/>
        <v>660.87968410516817</v>
      </c>
      <c r="L11" s="19">
        <f t="shared" si="3"/>
        <v>26</v>
      </c>
    </row>
    <row r="12" spans="2:12">
      <c r="B12" s="8" t="s">
        <v>14</v>
      </c>
      <c r="C12" s="8" t="s">
        <v>96</v>
      </c>
      <c r="D12" s="10">
        <v>117</v>
      </c>
      <c r="E12" s="10">
        <v>132</v>
      </c>
      <c r="F12" s="10">
        <v>130</v>
      </c>
      <c r="G12" s="10">
        <v>64</v>
      </c>
      <c r="H12" s="10">
        <v>68</v>
      </c>
      <c r="I12" s="6">
        <f t="shared" si="0"/>
        <v>379</v>
      </c>
      <c r="J12" s="6">
        <f t="shared" si="1"/>
        <v>511</v>
      </c>
      <c r="K12" s="6">
        <f t="shared" si="2"/>
        <v>660.75690257061251</v>
      </c>
      <c r="L12" s="19">
        <f t="shared" si="3"/>
        <v>29</v>
      </c>
    </row>
    <row r="13" spans="2:12">
      <c r="B13" s="8" t="s">
        <v>15</v>
      </c>
      <c r="C13" s="8" t="s">
        <v>96</v>
      </c>
      <c r="D13" s="10">
        <v>129</v>
      </c>
      <c r="E13" s="10">
        <v>135</v>
      </c>
      <c r="F13" s="10">
        <v>127</v>
      </c>
      <c r="G13" s="10">
        <v>66</v>
      </c>
      <c r="H13" s="10">
        <v>66</v>
      </c>
      <c r="I13" s="6">
        <f t="shared" si="0"/>
        <v>391</v>
      </c>
      <c r="J13" s="6">
        <f t="shared" si="1"/>
        <v>523</v>
      </c>
      <c r="K13" s="6">
        <f t="shared" si="2"/>
        <v>675.80443326904765</v>
      </c>
      <c r="L13" s="19">
        <f t="shared" si="3"/>
        <v>4</v>
      </c>
    </row>
    <row r="14" spans="2:12">
      <c r="B14" s="8" t="s">
        <v>17</v>
      </c>
      <c r="C14" s="8" t="s">
        <v>96</v>
      </c>
      <c r="D14" s="10">
        <v>124</v>
      </c>
      <c r="E14" s="10">
        <v>135</v>
      </c>
      <c r="F14" s="10">
        <v>127</v>
      </c>
      <c r="G14" s="10">
        <v>57</v>
      </c>
      <c r="H14" s="10">
        <v>59</v>
      </c>
      <c r="I14" s="6">
        <f t="shared" si="0"/>
        <v>386</v>
      </c>
      <c r="J14" s="6">
        <f t="shared" si="1"/>
        <v>502</v>
      </c>
      <c r="K14" s="6">
        <f t="shared" si="2"/>
        <v>657.24365891170078</v>
      </c>
      <c r="L14" s="19">
        <f t="shared" si="3"/>
        <v>35</v>
      </c>
    </row>
    <row r="15" spans="2:12">
      <c r="B15" s="8" t="s">
        <v>18</v>
      </c>
      <c r="C15" s="8" t="s">
        <v>96</v>
      </c>
      <c r="D15" s="10">
        <v>118</v>
      </c>
      <c r="E15" s="10">
        <v>135</v>
      </c>
      <c r="F15" s="10">
        <v>128</v>
      </c>
      <c r="G15" s="10">
        <v>61</v>
      </c>
      <c r="H15" s="10">
        <v>62</v>
      </c>
      <c r="I15" s="6">
        <f t="shared" si="0"/>
        <v>381</v>
      </c>
      <c r="J15" s="6">
        <f t="shared" si="1"/>
        <v>504</v>
      </c>
      <c r="K15" s="6">
        <f t="shared" si="2"/>
        <v>656.52089690696482</v>
      </c>
      <c r="L15" s="19">
        <f t="shared" si="3"/>
        <v>37</v>
      </c>
    </row>
    <row r="16" spans="2:12">
      <c r="B16" s="8" t="s">
        <v>19</v>
      </c>
      <c r="C16" s="8" t="s">
        <v>96</v>
      </c>
      <c r="D16" s="10">
        <v>129</v>
      </c>
      <c r="E16" s="10">
        <v>133</v>
      </c>
      <c r="F16" s="10">
        <v>118</v>
      </c>
      <c r="G16" s="10">
        <v>63</v>
      </c>
      <c r="H16" s="10">
        <v>63</v>
      </c>
      <c r="I16" s="6">
        <f t="shared" si="0"/>
        <v>380</v>
      </c>
      <c r="J16" s="6">
        <f t="shared" si="1"/>
        <v>506</v>
      </c>
      <c r="K16" s="6">
        <f t="shared" si="2"/>
        <v>653.65727607841222</v>
      </c>
      <c r="L16" s="19">
        <f t="shared" si="3"/>
        <v>39</v>
      </c>
    </row>
    <row r="17" spans="2:12">
      <c r="B17" s="8" t="s">
        <v>21</v>
      </c>
      <c r="C17" s="8" t="s">
        <v>96</v>
      </c>
      <c r="D17" s="10">
        <v>124</v>
      </c>
      <c r="E17" s="10">
        <v>130</v>
      </c>
      <c r="F17" s="10">
        <v>120</v>
      </c>
      <c r="G17" s="10">
        <v>64</v>
      </c>
      <c r="H17" s="10">
        <v>59</v>
      </c>
      <c r="I17" s="6">
        <f t="shared" si="0"/>
        <v>374</v>
      </c>
      <c r="J17" s="6">
        <f t="shared" si="1"/>
        <v>497</v>
      </c>
      <c r="K17" s="6">
        <f t="shared" si="2"/>
        <v>643.65335790835627</v>
      </c>
      <c r="L17" s="19">
        <f t="shared" si="3"/>
        <v>43</v>
      </c>
    </row>
    <row r="18" spans="2:12">
      <c r="B18" s="8" t="s">
        <v>22</v>
      </c>
      <c r="C18" s="8" t="s">
        <v>96</v>
      </c>
      <c r="D18" s="10">
        <v>113</v>
      </c>
      <c r="E18" s="10">
        <v>135</v>
      </c>
      <c r="F18" s="10">
        <v>115</v>
      </c>
      <c r="G18" s="10">
        <v>64</v>
      </c>
      <c r="H18" s="10">
        <v>60</v>
      </c>
      <c r="I18" s="6">
        <f t="shared" si="0"/>
        <v>363</v>
      </c>
      <c r="J18" s="6">
        <f t="shared" si="1"/>
        <v>487</v>
      </c>
      <c r="K18" s="6">
        <f t="shared" si="2"/>
        <v>629.89490515831358</v>
      </c>
      <c r="L18" s="19">
        <f t="shared" si="3"/>
        <v>47</v>
      </c>
    </row>
    <row r="19" spans="2:12">
      <c r="B19" s="8" t="s">
        <v>24</v>
      </c>
      <c r="C19" s="8" t="s">
        <v>96</v>
      </c>
      <c r="D19" s="10">
        <v>107</v>
      </c>
      <c r="E19" s="10">
        <v>135</v>
      </c>
      <c r="F19" s="10">
        <v>118</v>
      </c>
      <c r="G19" s="10">
        <v>64</v>
      </c>
      <c r="H19" s="10">
        <v>54</v>
      </c>
      <c r="I19" s="6">
        <f t="shared" si="0"/>
        <v>360</v>
      </c>
      <c r="J19" s="6">
        <f t="shared" si="1"/>
        <v>478</v>
      </c>
      <c r="K19" s="6">
        <f t="shared" si="2"/>
        <v>622.51160803652078</v>
      </c>
      <c r="L19" s="19">
        <f t="shared" si="3"/>
        <v>48</v>
      </c>
    </row>
    <row r="20" spans="2:12">
      <c r="B20" s="8" t="s">
        <v>25</v>
      </c>
      <c r="C20" s="8" t="s">
        <v>96</v>
      </c>
      <c r="D20" s="10">
        <v>127</v>
      </c>
      <c r="E20" s="10">
        <v>111</v>
      </c>
      <c r="F20" s="10">
        <v>121</v>
      </c>
      <c r="G20" s="10">
        <v>60</v>
      </c>
      <c r="H20" s="10">
        <v>62</v>
      </c>
      <c r="I20" s="6">
        <f t="shared" si="0"/>
        <v>359</v>
      </c>
      <c r="J20" s="6">
        <f t="shared" si="1"/>
        <v>481</v>
      </c>
      <c r="K20" s="6">
        <f t="shared" si="2"/>
        <v>619.42694626858383</v>
      </c>
      <c r="L20" s="19">
        <f t="shared" si="3"/>
        <v>50</v>
      </c>
    </row>
    <row r="21" spans="2:12">
      <c r="B21" s="8" t="s">
        <v>26</v>
      </c>
      <c r="C21" s="8" t="s">
        <v>97</v>
      </c>
      <c r="D21" s="8">
        <v>133</v>
      </c>
      <c r="E21" s="8">
        <v>135</v>
      </c>
      <c r="F21" s="8">
        <v>126</v>
      </c>
      <c r="G21" s="8">
        <v>64</v>
      </c>
      <c r="H21" s="8">
        <v>66</v>
      </c>
      <c r="I21" s="6">
        <f t="shared" si="0"/>
        <v>394</v>
      </c>
      <c r="J21" s="6">
        <f t="shared" si="1"/>
        <v>524</v>
      </c>
      <c r="K21" s="6">
        <f t="shared" si="2"/>
        <v>677.77679857432315</v>
      </c>
      <c r="L21" s="19">
        <f t="shared" si="3"/>
        <v>3</v>
      </c>
    </row>
    <row r="22" spans="2:12">
      <c r="B22" s="8" t="s">
        <v>28</v>
      </c>
      <c r="C22" s="8" t="s">
        <v>96</v>
      </c>
      <c r="D22" s="8">
        <v>130</v>
      </c>
      <c r="E22" s="8">
        <v>133</v>
      </c>
      <c r="F22" s="8">
        <v>123</v>
      </c>
      <c r="G22" s="8">
        <v>63</v>
      </c>
      <c r="H22" s="8">
        <v>68</v>
      </c>
      <c r="I22" s="6">
        <f t="shared" si="0"/>
        <v>386</v>
      </c>
      <c r="J22" s="6">
        <f t="shared" si="1"/>
        <v>517</v>
      </c>
      <c r="K22" s="6">
        <f t="shared" si="2"/>
        <v>666.81591924419604</v>
      </c>
      <c r="L22" s="19">
        <f t="shared" si="3"/>
        <v>14</v>
      </c>
    </row>
    <row r="23" spans="2:12">
      <c r="B23" s="8" t="s">
        <v>30</v>
      </c>
      <c r="C23" s="8" t="s">
        <v>96</v>
      </c>
      <c r="D23" s="8">
        <v>130</v>
      </c>
      <c r="E23" s="8">
        <v>129</v>
      </c>
      <c r="F23" s="8">
        <v>130</v>
      </c>
      <c r="G23" s="8">
        <v>62</v>
      </c>
      <c r="H23" s="8">
        <v>63</v>
      </c>
      <c r="I23" s="6">
        <f t="shared" si="0"/>
        <v>389</v>
      </c>
      <c r="J23" s="6">
        <f t="shared" si="1"/>
        <v>514</v>
      </c>
      <c r="K23" s="6">
        <f t="shared" si="2"/>
        <v>667.4714376388448</v>
      </c>
      <c r="L23" s="19">
        <f t="shared" si="3"/>
        <v>11</v>
      </c>
    </row>
    <row r="24" spans="2:12">
      <c r="B24" s="8" t="s">
        <v>32</v>
      </c>
      <c r="C24" s="8" t="s">
        <v>96</v>
      </c>
      <c r="D24" s="10">
        <v>127</v>
      </c>
      <c r="E24" s="10">
        <v>135</v>
      </c>
      <c r="F24" s="10">
        <v>122</v>
      </c>
      <c r="G24" s="10">
        <v>65</v>
      </c>
      <c r="H24" s="10">
        <v>62</v>
      </c>
      <c r="I24" s="6">
        <f t="shared" si="0"/>
        <v>384</v>
      </c>
      <c r="J24" s="6">
        <f t="shared" si="1"/>
        <v>511</v>
      </c>
      <c r="K24" s="6">
        <f t="shared" si="2"/>
        <v>661.36841784049022</v>
      </c>
      <c r="L24" s="19">
        <f t="shared" si="3"/>
        <v>25</v>
      </c>
    </row>
    <row r="25" spans="2:12">
      <c r="B25" s="8" t="s">
        <v>33</v>
      </c>
      <c r="C25" s="8" t="s">
        <v>96</v>
      </c>
      <c r="D25" s="8">
        <v>130</v>
      </c>
      <c r="E25" s="8">
        <v>129</v>
      </c>
      <c r="F25" s="8">
        <v>130</v>
      </c>
      <c r="G25" s="8">
        <v>62</v>
      </c>
      <c r="H25" s="8">
        <v>63</v>
      </c>
      <c r="I25" s="6">
        <f t="shared" si="0"/>
        <v>389</v>
      </c>
      <c r="J25" s="6">
        <f t="shared" si="1"/>
        <v>514</v>
      </c>
      <c r="K25" s="6">
        <f t="shared" si="2"/>
        <v>667.4714376388448</v>
      </c>
      <c r="L25" s="19">
        <f t="shared" si="3"/>
        <v>11</v>
      </c>
    </row>
    <row r="26" spans="2:12">
      <c r="B26" s="8" t="s">
        <v>53</v>
      </c>
      <c r="C26" s="8" t="s">
        <v>96</v>
      </c>
      <c r="D26" s="8">
        <v>123</v>
      </c>
      <c r="E26" s="8">
        <v>135</v>
      </c>
      <c r="F26" s="8">
        <v>127</v>
      </c>
      <c r="G26" s="8">
        <v>65</v>
      </c>
      <c r="H26" s="8">
        <v>65</v>
      </c>
      <c r="I26" s="6">
        <f t="shared" si="0"/>
        <v>385</v>
      </c>
      <c r="J26" s="6">
        <f t="shared" si="1"/>
        <v>515</v>
      </c>
      <c r="K26" s="6">
        <f t="shared" si="2"/>
        <v>666.61846056197055</v>
      </c>
      <c r="L26" s="19">
        <f t="shared" si="3"/>
        <v>15</v>
      </c>
    </row>
    <row r="27" spans="2:12">
      <c r="B27" s="6" t="s">
        <v>59</v>
      </c>
      <c r="C27" s="6" t="s">
        <v>110</v>
      </c>
      <c r="D27" s="6">
        <v>130</v>
      </c>
      <c r="E27" s="6">
        <v>127</v>
      </c>
      <c r="F27" s="6">
        <v>127</v>
      </c>
      <c r="G27" s="6">
        <v>66</v>
      </c>
      <c r="H27" s="6">
        <v>63</v>
      </c>
      <c r="I27" s="6">
        <f t="shared" si="0"/>
        <v>384</v>
      </c>
      <c r="J27" s="6">
        <f t="shared" si="1"/>
        <v>513</v>
      </c>
      <c r="K27" s="6">
        <f t="shared" si="2"/>
        <v>662.62528379269099</v>
      </c>
      <c r="L27" s="19">
        <f t="shared" si="3"/>
        <v>21</v>
      </c>
    </row>
    <row r="28" spans="2:12">
      <c r="B28" s="8" t="s">
        <v>61</v>
      </c>
      <c r="C28" s="8" t="s">
        <v>96</v>
      </c>
      <c r="D28" s="8">
        <v>120</v>
      </c>
      <c r="E28" s="8">
        <v>132</v>
      </c>
      <c r="F28" s="8">
        <v>130</v>
      </c>
      <c r="G28" s="8">
        <v>69</v>
      </c>
      <c r="H28" s="8">
        <v>64</v>
      </c>
      <c r="I28" s="6">
        <f t="shared" si="0"/>
        <v>382</v>
      </c>
      <c r="J28" s="6">
        <f t="shared" si="1"/>
        <v>515</v>
      </c>
      <c r="K28" s="6">
        <f t="shared" si="2"/>
        <v>665.34988892415106</v>
      </c>
      <c r="L28" s="19">
        <f t="shared" si="3"/>
        <v>17</v>
      </c>
    </row>
    <row r="29" spans="2:12">
      <c r="B29" s="8" t="s">
        <v>63</v>
      </c>
      <c r="C29" s="8" t="s">
        <v>96</v>
      </c>
      <c r="D29" s="8">
        <v>129</v>
      </c>
      <c r="E29" s="8">
        <v>129</v>
      </c>
      <c r="F29" s="8">
        <v>122</v>
      </c>
      <c r="G29" s="8">
        <v>69</v>
      </c>
      <c r="H29" s="8">
        <v>66</v>
      </c>
      <c r="I29" s="6">
        <f t="shared" si="0"/>
        <v>380</v>
      </c>
      <c r="J29" s="6">
        <f t="shared" si="1"/>
        <v>515</v>
      </c>
      <c r="K29" s="6">
        <f t="shared" si="2"/>
        <v>660.87968410516817</v>
      </c>
      <c r="L29" s="19">
        <f t="shared" si="3"/>
        <v>26</v>
      </c>
    </row>
    <row r="30" spans="2:12">
      <c r="B30" s="8" t="s">
        <v>64</v>
      </c>
      <c r="C30" s="8" t="s">
        <v>96</v>
      </c>
      <c r="D30" s="8">
        <v>133</v>
      </c>
      <c r="E30" s="8">
        <v>135</v>
      </c>
      <c r="F30" s="8">
        <v>130</v>
      </c>
      <c r="G30" s="8">
        <v>66</v>
      </c>
      <c r="H30" s="8">
        <v>67</v>
      </c>
      <c r="I30" s="6">
        <f t="shared" si="0"/>
        <v>398</v>
      </c>
      <c r="J30" s="6">
        <f t="shared" si="1"/>
        <v>531</v>
      </c>
      <c r="K30" s="6">
        <f t="shared" si="2"/>
        <v>686.52094573151385</v>
      </c>
      <c r="L30" s="19">
        <f t="shared" si="3"/>
        <v>1</v>
      </c>
    </row>
    <row r="31" spans="2:12">
      <c r="B31" s="8" t="s">
        <v>66</v>
      </c>
      <c r="C31" s="8" t="s">
        <v>96</v>
      </c>
      <c r="D31" s="8">
        <v>130</v>
      </c>
      <c r="E31" s="8">
        <v>133</v>
      </c>
      <c r="F31" s="8">
        <v>130</v>
      </c>
      <c r="G31" s="8">
        <v>60</v>
      </c>
      <c r="H31" s="8">
        <v>66</v>
      </c>
      <c r="I31" s="6">
        <f t="shared" si="0"/>
        <v>393</v>
      </c>
      <c r="J31" s="6">
        <f t="shared" si="1"/>
        <v>519</v>
      </c>
      <c r="K31" s="6">
        <f t="shared" si="2"/>
        <v>674.31926372580131</v>
      </c>
      <c r="L31" s="19">
        <f t="shared" si="3"/>
        <v>6</v>
      </c>
    </row>
    <row r="32" spans="2:12">
      <c r="B32" s="8" t="s">
        <v>69</v>
      </c>
      <c r="C32" s="8" t="s">
        <v>98</v>
      </c>
      <c r="D32" s="8">
        <v>117</v>
      </c>
      <c r="E32" s="8">
        <v>132</v>
      </c>
      <c r="F32" s="8">
        <v>130</v>
      </c>
      <c r="G32" s="8">
        <v>64</v>
      </c>
      <c r="H32" s="8">
        <v>68</v>
      </c>
      <c r="I32" s="6">
        <f t="shared" si="0"/>
        <v>379</v>
      </c>
      <c r="J32" s="6">
        <f t="shared" si="1"/>
        <v>511</v>
      </c>
      <c r="K32" s="6">
        <f t="shared" si="2"/>
        <v>660.75690257061251</v>
      </c>
      <c r="L32" s="19">
        <f t="shared" si="3"/>
        <v>29</v>
      </c>
    </row>
    <row r="33" spans="2:12">
      <c r="B33" s="8" t="s">
        <v>70</v>
      </c>
      <c r="C33" s="8" t="s">
        <v>99</v>
      </c>
      <c r="D33" s="8">
        <v>132</v>
      </c>
      <c r="E33" s="8">
        <v>129</v>
      </c>
      <c r="F33" s="8">
        <v>129</v>
      </c>
      <c r="G33" s="8">
        <v>66</v>
      </c>
      <c r="H33" s="8">
        <v>68</v>
      </c>
      <c r="I33" s="6">
        <f t="shared" si="0"/>
        <v>390</v>
      </c>
      <c r="J33" s="6">
        <f t="shared" si="1"/>
        <v>524</v>
      </c>
      <c r="K33" s="6">
        <f t="shared" si="2"/>
        <v>675.25862363596411</v>
      </c>
      <c r="L33" s="19">
        <f t="shared" si="3"/>
        <v>5</v>
      </c>
    </row>
    <row r="34" spans="2:12">
      <c r="B34" s="8" t="s">
        <v>71</v>
      </c>
      <c r="C34" s="8" t="s">
        <v>100</v>
      </c>
      <c r="D34" s="8">
        <v>124</v>
      </c>
      <c r="E34" s="8">
        <v>126</v>
      </c>
      <c r="F34" s="8">
        <v>124</v>
      </c>
      <c r="G34" s="8">
        <v>65</v>
      </c>
      <c r="H34" s="8">
        <v>65</v>
      </c>
      <c r="I34" s="6">
        <f t="shared" si="0"/>
        <v>374</v>
      </c>
      <c r="J34" s="6">
        <f t="shared" si="1"/>
        <v>504</v>
      </c>
      <c r="K34" s="6">
        <f t="shared" si="2"/>
        <v>649.35402680467735</v>
      </c>
      <c r="L34" s="19">
        <f t="shared" si="3"/>
        <v>41</v>
      </c>
    </row>
    <row r="35" spans="2:12">
      <c r="B35" s="8" t="s">
        <v>73</v>
      </c>
      <c r="C35" s="8" t="s">
        <v>101</v>
      </c>
      <c r="D35" s="8">
        <v>130</v>
      </c>
      <c r="E35" s="8">
        <v>121</v>
      </c>
      <c r="F35" s="8">
        <v>122</v>
      </c>
      <c r="G35" s="8">
        <v>61</v>
      </c>
      <c r="H35" s="8">
        <v>63</v>
      </c>
      <c r="I35" s="6">
        <f t="shared" si="0"/>
        <v>373</v>
      </c>
      <c r="J35" s="6">
        <f t="shared" si="1"/>
        <v>497</v>
      </c>
      <c r="K35" s="6">
        <f t="shared" si="2"/>
        <v>641.61357810707227</v>
      </c>
      <c r="L35" s="19">
        <f t="shared" si="3"/>
        <v>45</v>
      </c>
    </row>
    <row r="36" spans="2:12">
      <c r="B36" s="8" t="s">
        <v>74</v>
      </c>
      <c r="C36" s="8" t="s">
        <v>111</v>
      </c>
      <c r="D36" s="8">
        <v>121</v>
      </c>
      <c r="E36" s="8">
        <v>135</v>
      </c>
      <c r="F36" s="8">
        <v>123</v>
      </c>
      <c r="G36" s="8">
        <v>66</v>
      </c>
      <c r="H36" s="8">
        <v>66</v>
      </c>
      <c r="I36" s="6">
        <f t="shared" si="0"/>
        <v>379</v>
      </c>
      <c r="J36" s="6">
        <f t="shared" si="1"/>
        <v>511</v>
      </c>
      <c r="K36" s="6">
        <f t="shared" si="2"/>
        <v>659.1239167053194</v>
      </c>
      <c r="L36" s="19">
        <f t="shared" ref="L36:L56" si="4">RANK(K36,$K$4:$K$57)</f>
        <v>33</v>
      </c>
    </row>
    <row r="37" spans="2:12">
      <c r="B37" s="8" t="s">
        <v>76</v>
      </c>
      <c r="C37" s="8" t="s">
        <v>96</v>
      </c>
      <c r="D37" s="10">
        <v>119</v>
      </c>
      <c r="E37" s="10">
        <v>126</v>
      </c>
      <c r="F37" s="10">
        <v>128</v>
      </c>
      <c r="G37" s="10">
        <v>65</v>
      </c>
      <c r="H37" s="10">
        <v>59</v>
      </c>
      <c r="I37" s="6">
        <f t="shared" si="0"/>
        <v>373</v>
      </c>
      <c r="J37" s="6">
        <f t="shared" si="1"/>
        <v>497</v>
      </c>
      <c r="K37" s="6">
        <f t="shared" si="2"/>
        <v>644.86348656104292</v>
      </c>
      <c r="L37" s="19">
        <f t="shared" si="4"/>
        <v>42</v>
      </c>
    </row>
    <row r="38" spans="2:12">
      <c r="B38" s="8" t="s">
        <v>78</v>
      </c>
      <c r="C38" s="8" t="s">
        <v>96</v>
      </c>
      <c r="D38" s="8">
        <v>124</v>
      </c>
      <c r="E38" s="8">
        <v>130</v>
      </c>
      <c r="F38" s="8">
        <v>120</v>
      </c>
      <c r="G38" s="8">
        <v>64</v>
      </c>
      <c r="H38" s="8">
        <v>59</v>
      </c>
      <c r="I38" s="6">
        <f t="shared" si="0"/>
        <v>374</v>
      </c>
      <c r="J38" s="6">
        <f t="shared" si="1"/>
        <v>497</v>
      </c>
      <c r="K38" s="6">
        <f t="shared" si="2"/>
        <v>643.65335790835627</v>
      </c>
      <c r="L38" s="19">
        <f t="shared" si="4"/>
        <v>43</v>
      </c>
    </row>
    <row r="39" spans="2:12">
      <c r="B39" s="8" t="s">
        <v>81</v>
      </c>
      <c r="C39" s="8" t="s">
        <v>105</v>
      </c>
      <c r="D39" s="8">
        <v>115</v>
      </c>
      <c r="E39" s="8">
        <v>130</v>
      </c>
      <c r="F39" s="8">
        <v>116</v>
      </c>
      <c r="G39" s="8">
        <v>66</v>
      </c>
      <c r="H39" s="8">
        <v>66</v>
      </c>
      <c r="I39" s="6">
        <f t="shared" si="0"/>
        <v>361</v>
      </c>
      <c r="J39" s="6">
        <f t="shared" si="1"/>
        <v>493</v>
      </c>
      <c r="K39" s="6">
        <f t="shared" si="2"/>
        <v>632.54329516881091</v>
      </c>
      <c r="L39" s="19">
        <f t="shared" si="4"/>
        <v>46</v>
      </c>
    </row>
    <row r="40" spans="2:12">
      <c r="B40" s="8" t="s">
        <v>83</v>
      </c>
      <c r="C40" s="8" t="s">
        <v>96</v>
      </c>
      <c r="D40" s="8">
        <v>109</v>
      </c>
      <c r="E40" s="8">
        <v>129</v>
      </c>
      <c r="F40" s="8">
        <v>112</v>
      </c>
      <c r="G40" s="8">
        <v>58</v>
      </c>
      <c r="H40" s="8">
        <v>66</v>
      </c>
      <c r="I40" s="6">
        <f t="shared" si="0"/>
        <v>350</v>
      </c>
      <c r="J40" s="6">
        <f t="shared" si="1"/>
        <v>474</v>
      </c>
      <c r="K40" s="6">
        <f t="shared" si="2"/>
        <v>610.80882747845612</v>
      </c>
      <c r="L40" s="19">
        <f t="shared" si="4"/>
        <v>51</v>
      </c>
    </row>
    <row r="41" spans="2:12">
      <c r="B41" s="8" t="s">
        <v>85</v>
      </c>
      <c r="C41" s="8" t="s">
        <v>105</v>
      </c>
      <c r="D41" s="8">
        <v>127</v>
      </c>
      <c r="E41" s="8">
        <v>129</v>
      </c>
      <c r="F41" s="8">
        <v>126</v>
      </c>
      <c r="G41" s="8">
        <v>65</v>
      </c>
      <c r="H41" s="8">
        <v>67</v>
      </c>
      <c r="I41" s="6">
        <f t="shared" si="0"/>
        <v>382</v>
      </c>
      <c r="J41" s="6">
        <f t="shared" si="1"/>
        <v>514</v>
      </c>
      <c r="K41" s="6">
        <f t="shared" si="2"/>
        <v>662.50386934550693</v>
      </c>
      <c r="L41" s="19">
        <f t="shared" si="4"/>
        <v>22</v>
      </c>
    </row>
    <row r="42" spans="2:12">
      <c r="B42" s="8" t="s">
        <v>86</v>
      </c>
      <c r="C42" s="8" t="s">
        <v>106</v>
      </c>
      <c r="D42" s="8">
        <v>122</v>
      </c>
      <c r="E42" s="8">
        <v>132</v>
      </c>
      <c r="F42" s="8">
        <v>125</v>
      </c>
      <c r="G42" s="8">
        <v>67</v>
      </c>
      <c r="H42" s="8">
        <v>63</v>
      </c>
      <c r="I42" s="6">
        <f t="shared" si="0"/>
        <v>379</v>
      </c>
      <c r="J42" s="6">
        <f t="shared" si="1"/>
        <v>509</v>
      </c>
      <c r="K42" s="6">
        <f t="shared" si="2"/>
        <v>657.54510167712328</v>
      </c>
      <c r="L42" s="19">
        <f t="shared" si="4"/>
        <v>34</v>
      </c>
    </row>
    <row r="43" spans="2:12">
      <c r="B43" s="8" t="s">
        <v>87</v>
      </c>
      <c r="C43" s="8" t="s">
        <v>95</v>
      </c>
      <c r="D43" s="8">
        <v>123</v>
      </c>
      <c r="E43" s="8">
        <v>138</v>
      </c>
      <c r="F43" s="8">
        <v>127</v>
      </c>
      <c r="G43" s="8">
        <v>62</v>
      </c>
      <c r="H43" s="8">
        <v>63</v>
      </c>
      <c r="I43" s="6">
        <f t="shared" si="0"/>
        <v>388</v>
      </c>
      <c r="J43" s="6">
        <f t="shared" si="1"/>
        <v>513</v>
      </c>
      <c r="K43" s="6">
        <f t="shared" si="2"/>
        <v>667.37933012718793</v>
      </c>
      <c r="L43" s="19">
        <f t="shared" si="4"/>
        <v>13</v>
      </c>
    </row>
    <row r="44" spans="2:12">
      <c r="B44" s="8" t="s">
        <v>90</v>
      </c>
      <c r="C44" s="8" t="s">
        <v>95</v>
      </c>
      <c r="D44" s="8">
        <v>129</v>
      </c>
      <c r="E44" s="8">
        <v>135</v>
      </c>
      <c r="F44" s="8">
        <v>128</v>
      </c>
      <c r="G44" s="8">
        <v>67</v>
      </c>
      <c r="H44" s="8">
        <v>60</v>
      </c>
      <c r="I44" s="6">
        <f t="shared" si="0"/>
        <v>392</v>
      </c>
      <c r="J44" s="6">
        <f t="shared" si="1"/>
        <v>519</v>
      </c>
      <c r="K44" s="6">
        <f t="shared" si="2"/>
        <v>673.61547005834541</v>
      </c>
      <c r="L44" s="19">
        <f t="shared" si="4"/>
        <v>7</v>
      </c>
    </row>
    <row r="45" spans="2:12">
      <c r="B45" s="8" t="s">
        <v>112</v>
      </c>
      <c r="C45" s="8" t="s">
        <v>109</v>
      </c>
      <c r="D45" s="8">
        <v>129</v>
      </c>
      <c r="E45" s="8">
        <v>110</v>
      </c>
      <c r="F45" s="8">
        <v>113</v>
      </c>
      <c r="G45" s="8">
        <v>64</v>
      </c>
      <c r="H45" s="8">
        <v>58</v>
      </c>
      <c r="I45" s="6">
        <f t="shared" si="0"/>
        <v>352</v>
      </c>
      <c r="J45" s="6">
        <f t="shared" si="1"/>
        <v>474</v>
      </c>
      <c r="K45" s="6">
        <f t="shared" si="2"/>
        <v>607.53687474061962</v>
      </c>
      <c r="L45" s="19">
        <f t="shared" si="4"/>
        <v>52</v>
      </c>
    </row>
    <row r="46" spans="2:12">
      <c r="B46" s="8" t="s">
        <v>123</v>
      </c>
      <c r="C46" s="8" t="s">
        <v>122</v>
      </c>
      <c r="D46" s="8">
        <v>129</v>
      </c>
      <c r="E46" s="8">
        <v>127</v>
      </c>
      <c r="F46" s="8">
        <v>127</v>
      </c>
      <c r="G46" s="8">
        <v>65</v>
      </c>
      <c r="H46" s="8">
        <v>62</v>
      </c>
      <c r="I46" s="6">
        <f t="shared" si="0"/>
        <v>383</v>
      </c>
      <c r="J46" s="6">
        <f t="shared" si="1"/>
        <v>510</v>
      </c>
      <c r="K46" s="6">
        <f t="shared" si="2"/>
        <v>659.82617239948252</v>
      </c>
      <c r="L46" s="19">
        <f t="shared" si="4"/>
        <v>31</v>
      </c>
    </row>
    <row r="47" spans="2:12">
      <c r="B47" s="8" t="s">
        <v>125</v>
      </c>
      <c r="C47" s="8" t="s">
        <v>124</v>
      </c>
      <c r="D47" s="8">
        <v>107</v>
      </c>
      <c r="E47" s="8">
        <v>135</v>
      </c>
      <c r="F47" s="8">
        <v>118</v>
      </c>
      <c r="G47" s="8">
        <v>64</v>
      </c>
      <c r="H47" s="8">
        <v>54</v>
      </c>
      <c r="I47" s="6">
        <f t="shared" si="0"/>
        <v>360</v>
      </c>
      <c r="J47" s="6">
        <f t="shared" si="1"/>
        <v>478</v>
      </c>
      <c r="K47" s="6">
        <f t="shared" si="2"/>
        <v>622.51160803652078</v>
      </c>
      <c r="L47" s="19">
        <f t="shared" si="4"/>
        <v>48</v>
      </c>
    </row>
    <row r="48" spans="2:12">
      <c r="B48" s="8" t="s">
        <v>127</v>
      </c>
      <c r="C48" s="8" t="s">
        <v>126</v>
      </c>
      <c r="D48" s="8">
        <v>116</v>
      </c>
      <c r="E48" s="8">
        <v>135</v>
      </c>
      <c r="F48" s="8">
        <v>126</v>
      </c>
      <c r="G48" s="8">
        <v>65</v>
      </c>
      <c r="H48" s="8">
        <v>66</v>
      </c>
      <c r="I48" s="6">
        <f t="shared" si="0"/>
        <v>377</v>
      </c>
      <c r="J48" s="6">
        <f t="shared" si="1"/>
        <v>508</v>
      </c>
      <c r="K48" s="6">
        <f t="shared" si="2"/>
        <v>656.82233967238722</v>
      </c>
      <c r="L48" s="19">
        <f t="shared" si="4"/>
        <v>36</v>
      </c>
    </row>
    <row r="49" spans="2:12">
      <c r="B49" s="8" t="s">
        <v>129</v>
      </c>
      <c r="C49" s="8" t="s">
        <v>128</v>
      </c>
      <c r="D49" s="8">
        <v>128</v>
      </c>
      <c r="E49" s="8">
        <v>135</v>
      </c>
      <c r="F49" s="8">
        <v>130</v>
      </c>
      <c r="G49" s="8">
        <v>66</v>
      </c>
      <c r="H49" s="8">
        <v>58</v>
      </c>
      <c r="I49" s="6">
        <f t="shared" si="0"/>
        <v>393</v>
      </c>
      <c r="J49" s="6">
        <f t="shared" si="1"/>
        <v>517</v>
      </c>
      <c r="K49" s="6">
        <f t="shared" si="2"/>
        <v>673.28625833068861</v>
      </c>
      <c r="L49" s="19">
        <f t="shared" si="4"/>
        <v>8</v>
      </c>
    </row>
    <row r="50" spans="2:12">
      <c r="B50" s="8" t="s">
        <v>130</v>
      </c>
      <c r="C50" s="8" t="s">
        <v>131</v>
      </c>
      <c r="D50" s="8">
        <v>127</v>
      </c>
      <c r="E50" s="8">
        <v>124</v>
      </c>
      <c r="F50" s="8">
        <v>127</v>
      </c>
      <c r="G50" s="8">
        <v>64</v>
      </c>
      <c r="H50" s="8">
        <v>68</v>
      </c>
      <c r="I50" s="6">
        <f t="shared" si="0"/>
        <v>378</v>
      </c>
      <c r="J50" s="6">
        <f t="shared" si="1"/>
        <v>510</v>
      </c>
      <c r="K50" s="6">
        <f t="shared" si="2"/>
        <v>656.51055830871758</v>
      </c>
      <c r="L50" s="19">
        <f t="shared" si="4"/>
        <v>38</v>
      </c>
    </row>
    <row r="51" spans="2:12">
      <c r="B51" s="8" t="s">
        <v>133</v>
      </c>
      <c r="C51" s="8" t="s">
        <v>132</v>
      </c>
      <c r="D51" s="8">
        <v>134</v>
      </c>
      <c r="E51" s="8">
        <v>129</v>
      </c>
      <c r="F51" s="8">
        <v>124</v>
      </c>
      <c r="G51" s="8">
        <v>65</v>
      </c>
      <c r="H51" s="8">
        <v>62</v>
      </c>
      <c r="I51" s="6">
        <f t="shared" si="0"/>
        <v>387</v>
      </c>
      <c r="J51" s="6">
        <f t="shared" si="1"/>
        <v>514</v>
      </c>
      <c r="K51" s="6">
        <f t="shared" si="2"/>
        <v>664.41035812806695</v>
      </c>
      <c r="L51" s="19">
        <f t="shared" si="4"/>
        <v>20</v>
      </c>
    </row>
    <row r="52" spans="2:12">
      <c r="B52" s="8" t="s">
        <v>137</v>
      </c>
      <c r="C52" s="8" t="s">
        <v>136</v>
      </c>
      <c r="D52" s="8">
        <v>122</v>
      </c>
      <c r="E52" s="8">
        <v>132</v>
      </c>
      <c r="F52" s="8">
        <v>127</v>
      </c>
      <c r="G52" s="8">
        <v>64</v>
      </c>
      <c r="H52" s="8">
        <v>66</v>
      </c>
      <c r="I52" s="6">
        <f t="shared" si="0"/>
        <v>381</v>
      </c>
      <c r="J52" s="6">
        <f t="shared" si="1"/>
        <v>511</v>
      </c>
      <c r="K52" s="6">
        <f t="shared" si="2"/>
        <v>660.77587090789245</v>
      </c>
      <c r="L52" s="19">
        <f t="shared" si="4"/>
        <v>28</v>
      </c>
    </row>
    <row r="53" spans="2:12">
      <c r="B53" s="8" t="s">
        <v>145</v>
      </c>
      <c r="C53" s="8" t="s">
        <v>146</v>
      </c>
      <c r="D53" s="2">
        <v>127</v>
      </c>
      <c r="E53" s="2">
        <v>127</v>
      </c>
      <c r="F53" s="2">
        <v>128</v>
      </c>
      <c r="G53" s="3">
        <v>64</v>
      </c>
      <c r="H53" s="3">
        <v>64</v>
      </c>
      <c r="I53" s="6">
        <f t="shared" si="0"/>
        <v>382</v>
      </c>
      <c r="J53" s="6">
        <f t="shared" si="1"/>
        <v>510</v>
      </c>
      <c r="K53" s="6">
        <f t="shared" si="2"/>
        <v>659.64768205453709</v>
      </c>
      <c r="L53" s="19">
        <f t="shared" si="4"/>
        <v>32</v>
      </c>
    </row>
    <row r="54" spans="2:12">
      <c r="B54" s="8" t="s">
        <v>147</v>
      </c>
      <c r="C54" s="8" t="s">
        <v>153</v>
      </c>
      <c r="D54" s="2">
        <v>132</v>
      </c>
      <c r="E54" s="2">
        <v>135</v>
      </c>
      <c r="F54" s="2">
        <v>130</v>
      </c>
      <c r="G54" s="3">
        <v>64</v>
      </c>
      <c r="H54" s="3">
        <v>66</v>
      </c>
      <c r="I54" s="6">
        <f t="shared" ref="I54" si="5">SUM(D54:F54)</f>
        <v>397</v>
      </c>
      <c r="J54" s="2">
        <f t="shared" si="1"/>
        <v>527</v>
      </c>
      <c r="K54" s="2">
        <f t="shared" si="2"/>
        <v>682.96096477308788</v>
      </c>
      <c r="L54" s="19">
        <f t="shared" si="4"/>
        <v>2</v>
      </c>
    </row>
    <row r="55" spans="2:12">
      <c r="B55" s="8" t="s">
        <v>149</v>
      </c>
      <c r="C55" s="8" t="s">
        <v>151</v>
      </c>
      <c r="D55" s="2">
        <v>125</v>
      </c>
      <c r="E55" s="2">
        <v>126</v>
      </c>
      <c r="F55" s="2">
        <v>125</v>
      </c>
      <c r="G55" s="3">
        <v>64</v>
      </c>
      <c r="H55" s="3">
        <v>66</v>
      </c>
      <c r="I55" s="6">
        <f t="shared" ref="I55" si="6">SUM(D55:F55)</f>
        <v>376</v>
      </c>
      <c r="J55" s="2">
        <f t="shared" si="1"/>
        <v>506</v>
      </c>
      <c r="K55" s="2">
        <f t="shared" si="2"/>
        <v>652.24678368283571</v>
      </c>
      <c r="L55" s="19">
        <f t="shared" si="4"/>
        <v>40</v>
      </c>
    </row>
    <row r="56" spans="2:12">
      <c r="B56" s="18" t="s">
        <v>148</v>
      </c>
      <c r="C56" s="18"/>
      <c r="D56" s="18"/>
      <c r="E56" s="18"/>
      <c r="F56" s="18"/>
      <c r="G56" s="18"/>
      <c r="H56" s="18"/>
      <c r="I56" s="18">
        <f t="shared" si="0"/>
        <v>0</v>
      </c>
      <c r="J56" s="18">
        <f t="shared" si="1"/>
        <v>0</v>
      </c>
      <c r="K56" s="18">
        <f t="shared" si="2"/>
        <v>0</v>
      </c>
      <c r="L56" s="19">
        <f t="shared" si="4"/>
        <v>53</v>
      </c>
    </row>
    <row r="61" spans="2:12">
      <c r="C61" s="21" t="s">
        <v>160</v>
      </c>
      <c r="D61" s="21"/>
      <c r="E61" s="21"/>
      <c r="F61" s="21"/>
      <c r="G61" s="21"/>
      <c r="H61" s="21"/>
      <c r="I61" s="21"/>
      <c r="J61" s="21"/>
      <c r="K61" s="21"/>
    </row>
    <row r="62" spans="2:12">
      <c r="C62" s="21"/>
      <c r="D62" s="21"/>
      <c r="E62" s="21"/>
      <c r="F62" s="21"/>
      <c r="G62" s="21"/>
      <c r="H62" s="21"/>
      <c r="I62" s="21"/>
      <c r="J62" s="21"/>
      <c r="K62" s="21"/>
    </row>
    <row r="63" spans="2:12">
      <c r="C63" s="21"/>
      <c r="D63" s="21"/>
      <c r="E63" s="21"/>
      <c r="F63" s="21"/>
      <c r="G63" s="21"/>
      <c r="H63" s="21"/>
      <c r="I63" s="21"/>
      <c r="J63" s="21"/>
      <c r="K63" s="21"/>
    </row>
    <row r="73" spans="3:4">
      <c r="C73" s="1" t="s">
        <v>121</v>
      </c>
      <c r="D73">
        <f>COUNT(D4:D46)</f>
        <v>43</v>
      </c>
    </row>
  </sheetData>
  <mergeCells count="1">
    <mergeCell ref="C61:K6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topLeftCell="A13" workbookViewId="0">
      <selection activeCell="H44" sqref="H44"/>
    </sheetView>
  </sheetViews>
  <sheetFormatPr defaultRowHeight="16.5"/>
  <cols>
    <col min="2" max="2" width="31.125" customWidth="1"/>
    <col min="9" max="9" width="13.625" customWidth="1"/>
    <col min="10" max="10" width="12.625" customWidth="1"/>
    <col min="11" max="11" width="14.75" customWidth="1"/>
    <col min="13" max="13" width="13.25" customWidth="1"/>
  </cols>
  <sheetData>
    <row r="1" spans="1:11">
      <c r="A1" s="4" t="s">
        <v>0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43</v>
      </c>
      <c r="K1" s="19" t="s">
        <v>46</v>
      </c>
    </row>
    <row r="2" spans="1:11">
      <c r="A2" s="6" t="s">
        <v>1</v>
      </c>
      <c r="B2" s="6" t="s">
        <v>48</v>
      </c>
      <c r="C2" s="6">
        <v>129</v>
      </c>
      <c r="D2" s="6">
        <v>130</v>
      </c>
      <c r="E2" s="6">
        <v>126</v>
      </c>
      <c r="F2" s="6">
        <v>62</v>
      </c>
      <c r="G2" s="6">
        <v>63</v>
      </c>
      <c r="H2" s="6">
        <f t="shared" ref="H2:H41" si="0">SUM(C2:E2)</f>
        <v>385</v>
      </c>
      <c r="I2" s="6">
        <f t="shared" ref="I2:I44" si="1">SUM(C2:G2)</f>
        <v>510</v>
      </c>
      <c r="J2" s="6">
        <f>C2*1+D2*1+E2*1.6+(F2+G2)*0.4</f>
        <v>510.6</v>
      </c>
      <c r="K2" s="19">
        <f t="shared" ref="K2:K39" si="2">RANK(J2,$J$2:$J$48)</f>
        <v>15</v>
      </c>
    </row>
    <row r="3" spans="1:11">
      <c r="A3" s="6" t="s">
        <v>4</v>
      </c>
      <c r="B3" s="6" t="s">
        <v>48</v>
      </c>
      <c r="C3" s="6">
        <v>122</v>
      </c>
      <c r="D3" s="6">
        <v>135</v>
      </c>
      <c r="E3" s="6">
        <v>125</v>
      </c>
      <c r="F3" s="6">
        <v>64</v>
      </c>
      <c r="G3" s="6">
        <v>69</v>
      </c>
      <c r="H3" s="6">
        <f t="shared" si="0"/>
        <v>382</v>
      </c>
      <c r="I3" s="6">
        <f t="shared" si="1"/>
        <v>515</v>
      </c>
      <c r="J3" s="6">
        <f t="shared" ref="J3:J44" si="3">C3*1+D3*1+E3*1.6+(F3+G3)*0.4</f>
        <v>510.2</v>
      </c>
      <c r="K3" s="19">
        <f t="shared" si="2"/>
        <v>16</v>
      </c>
    </row>
    <row r="4" spans="1:11">
      <c r="A4" s="6" t="s">
        <v>7</v>
      </c>
      <c r="B4" s="6" t="s">
        <v>48</v>
      </c>
      <c r="C4" s="6">
        <v>127</v>
      </c>
      <c r="D4" s="6">
        <v>122</v>
      </c>
      <c r="E4" s="6">
        <v>129</v>
      </c>
      <c r="F4" s="6">
        <v>65</v>
      </c>
      <c r="G4" s="6">
        <v>63</v>
      </c>
      <c r="H4" s="6">
        <f t="shared" si="0"/>
        <v>378</v>
      </c>
      <c r="I4" s="6">
        <f t="shared" si="1"/>
        <v>506</v>
      </c>
      <c r="J4" s="6">
        <f t="shared" si="3"/>
        <v>506.59999999999997</v>
      </c>
      <c r="K4" s="19">
        <f t="shared" si="2"/>
        <v>24</v>
      </c>
    </row>
    <row r="5" spans="1:11">
      <c r="A5" s="6" t="s">
        <v>8</v>
      </c>
      <c r="B5" s="6" t="s">
        <v>48</v>
      </c>
      <c r="C5" s="6">
        <v>125</v>
      </c>
      <c r="D5" s="6">
        <v>122</v>
      </c>
      <c r="E5" s="6">
        <v>130</v>
      </c>
      <c r="F5" s="6">
        <v>67</v>
      </c>
      <c r="G5" s="6">
        <v>62</v>
      </c>
      <c r="H5" s="6">
        <f t="shared" si="0"/>
        <v>377</v>
      </c>
      <c r="I5" s="6">
        <f t="shared" si="1"/>
        <v>506</v>
      </c>
      <c r="J5" s="6">
        <f t="shared" si="3"/>
        <v>506.6</v>
      </c>
      <c r="K5" s="19">
        <f t="shared" si="2"/>
        <v>22</v>
      </c>
    </row>
    <row r="6" spans="1:11">
      <c r="A6" s="6" t="s">
        <v>12</v>
      </c>
      <c r="B6" s="6" t="s">
        <v>48</v>
      </c>
      <c r="C6" s="6">
        <v>122</v>
      </c>
      <c r="D6" s="6">
        <v>135</v>
      </c>
      <c r="E6" s="6">
        <v>128</v>
      </c>
      <c r="F6" s="6">
        <v>65</v>
      </c>
      <c r="G6" s="6">
        <v>63</v>
      </c>
      <c r="H6" s="6">
        <f t="shared" si="0"/>
        <v>385</v>
      </c>
      <c r="I6" s="6">
        <f t="shared" si="1"/>
        <v>513</v>
      </c>
      <c r="J6" s="6">
        <f t="shared" si="3"/>
        <v>513</v>
      </c>
      <c r="K6" s="19">
        <f t="shared" si="2"/>
        <v>10</v>
      </c>
    </row>
    <row r="7" spans="1:11">
      <c r="A7" s="6" t="s">
        <v>16</v>
      </c>
      <c r="B7" s="6" t="s">
        <v>48</v>
      </c>
      <c r="C7" s="11">
        <v>125</v>
      </c>
      <c r="D7" s="11">
        <v>127</v>
      </c>
      <c r="E7" s="11">
        <v>126</v>
      </c>
      <c r="F7" s="11">
        <v>54</v>
      </c>
      <c r="G7" s="11">
        <v>63</v>
      </c>
      <c r="H7" s="6">
        <f t="shared" si="0"/>
        <v>378</v>
      </c>
      <c r="I7" s="6">
        <f t="shared" si="1"/>
        <v>495</v>
      </c>
      <c r="J7" s="6">
        <f t="shared" si="3"/>
        <v>500.40000000000003</v>
      </c>
      <c r="K7" s="19">
        <f t="shared" si="2"/>
        <v>34</v>
      </c>
    </row>
    <row r="8" spans="1:11">
      <c r="A8" s="6" t="s">
        <v>20</v>
      </c>
      <c r="B8" s="6" t="s">
        <v>48</v>
      </c>
      <c r="C8" s="6">
        <v>120</v>
      </c>
      <c r="D8" s="6">
        <v>131</v>
      </c>
      <c r="E8" s="6">
        <v>128</v>
      </c>
      <c r="F8" s="6">
        <v>68</v>
      </c>
      <c r="G8" s="6">
        <v>61</v>
      </c>
      <c r="H8" s="6">
        <f t="shared" si="0"/>
        <v>379</v>
      </c>
      <c r="I8" s="6">
        <f t="shared" si="1"/>
        <v>508</v>
      </c>
      <c r="J8" s="6">
        <f t="shared" si="3"/>
        <v>507.40000000000003</v>
      </c>
      <c r="K8" s="19">
        <f t="shared" si="2"/>
        <v>20</v>
      </c>
    </row>
    <row r="9" spans="1:11">
      <c r="A9" s="6" t="s">
        <v>23</v>
      </c>
      <c r="B9" s="6" t="s">
        <v>48</v>
      </c>
      <c r="C9" s="11">
        <v>125</v>
      </c>
      <c r="D9" s="11">
        <v>124</v>
      </c>
      <c r="E9" s="11">
        <v>130</v>
      </c>
      <c r="F9" s="11">
        <v>65</v>
      </c>
      <c r="G9" s="11">
        <v>67</v>
      </c>
      <c r="H9" s="6">
        <f t="shared" si="0"/>
        <v>379</v>
      </c>
      <c r="I9" s="6">
        <f t="shared" si="1"/>
        <v>511</v>
      </c>
      <c r="J9" s="6">
        <f t="shared" si="3"/>
        <v>509.8</v>
      </c>
      <c r="K9" s="19">
        <f t="shared" si="2"/>
        <v>18</v>
      </c>
    </row>
    <row r="10" spans="1:11">
      <c r="A10" s="6" t="s">
        <v>27</v>
      </c>
      <c r="B10" s="6" t="s">
        <v>48</v>
      </c>
      <c r="C10" s="6">
        <v>125</v>
      </c>
      <c r="D10" s="6">
        <v>129</v>
      </c>
      <c r="E10" s="6">
        <v>122</v>
      </c>
      <c r="F10" s="6">
        <v>66</v>
      </c>
      <c r="G10" s="6">
        <v>65</v>
      </c>
      <c r="H10" s="6">
        <f t="shared" si="0"/>
        <v>376</v>
      </c>
      <c r="I10" s="6">
        <f t="shared" si="1"/>
        <v>507</v>
      </c>
      <c r="J10" s="6">
        <f t="shared" si="3"/>
        <v>501.6</v>
      </c>
      <c r="K10" s="19">
        <f t="shared" si="2"/>
        <v>32</v>
      </c>
    </row>
    <row r="11" spans="1:11" ht="17.25" customHeight="1">
      <c r="A11" s="6" t="s">
        <v>29</v>
      </c>
      <c r="B11" s="6" t="s">
        <v>48</v>
      </c>
      <c r="C11" s="6">
        <v>110</v>
      </c>
      <c r="D11" s="6">
        <v>135</v>
      </c>
      <c r="E11" s="6">
        <v>130</v>
      </c>
      <c r="F11" s="6">
        <v>67</v>
      </c>
      <c r="G11" s="6">
        <v>65</v>
      </c>
      <c r="H11" s="6">
        <f t="shared" si="0"/>
        <v>375</v>
      </c>
      <c r="I11" s="6">
        <f t="shared" si="1"/>
        <v>507</v>
      </c>
      <c r="J11" s="6">
        <f t="shared" si="3"/>
        <v>505.8</v>
      </c>
      <c r="K11" s="19">
        <f t="shared" si="2"/>
        <v>25</v>
      </c>
    </row>
    <row r="12" spans="1:11">
      <c r="A12" s="6" t="s">
        <v>31</v>
      </c>
      <c r="B12" s="6" t="s">
        <v>48</v>
      </c>
      <c r="C12" s="6">
        <v>125</v>
      </c>
      <c r="D12" s="6">
        <v>126</v>
      </c>
      <c r="E12" s="6">
        <v>127</v>
      </c>
      <c r="F12" s="6">
        <v>63</v>
      </c>
      <c r="G12" s="6">
        <v>61</v>
      </c>
      <c r="H12" s="6">
        <f t="shared" si="0"/>
        <v>378</v>
      </c>
      <c r="I12" s="6">
        <f t="shared" si="1"/>
        <v>502</v>
      </c>
      <c r="J12" s="6">
        <f t="shared" si="3"/>
        <v>503.80000000000007</v>
      </c>
      <c r="K12" s="19">
        <f t="shared" si="2"/>
        <v>28</v>
      </c>
    </row>
    <row r="13" spans="1:11">
      <c r="A13" s="6" t="s">
        <v>51</v>
      </c>
      <c r="B13" s="6" t="s">
        <v>48</v>
      </c>
      <c r="C13" s="6">
        <v>124</v>
      </c>
      <c r="D13" s="6">
        <v>121</v>
      </c>
      <c r="E13" s="6">
        <v>130</v>
      </c>
      <c r="F13" s="6">
        <v>68</v>
      </c>
      <c r="G13" s="6">
        <v>66</v>
      </c>
      <c r="H13" s="6">
        <f t="shared" si="0"/>
        <v>375</v>
      </c>
      <c r="I13" s="6">
        <f t="shared" si="1"/>
        <v>509</v>
      </c>
      <c r="J13" s="6">
        <f t="shared" si="3"/>
        <v>506.6</v>
      </c>
      <c r="K13" s="19">
        <f t="shared" si="2"/>
        <v>22</v>
      </c>
    </row>
    <row r="14" spans="1:11">
      <c r="A14" s="6" t="s">
        <v>52</v>
      </c>
      <c r="B14" s="6" t="s">
        <v>48</v>
      </c>
      <c r="C14" s="6">
        <v>121</v>
      </c>
      <c r="D14" s="6">
        <v>132</v>
      </c>
      <c r="E14" s="6">
        <v>126</v>
      </c>
      <c r="F14" s="6">
        <v>65</v>
      </c>
      <c r="G14" s="6">
        <v>60</v>
      </c>
      <c r="H14" s="6">
        <f t="shared" si="0"/>
        <v>379</v>
      </c>
      <c r="I14" s="6">
        <f t="shared" si="1"/>
        <v>504</v>
      </c>
      <c r="J14" s="6">
        <f t="shared" si="3"/>
        <v>504.6</v>
      </c>
      <c r="K14" s="19">
        <f t="shared" si="2"/>
        <v>27</v>
      </c>
    </row>
    <row r="15" spans="1:11">
      <c r="A15" s="6" t="s">
        <v>54</v>
      </c>
      <c r="B15" s="6" t="s">
        <v>48</v>
      </c>
      <c r="C15" s="6">
        <v>106</v>
      </c>
      <c r="D15" s="6">
        <v>132</v>
      </c>
      <c r="E15" s="6">
        <v>122</v>
      </c>
      <c r="F15" s="6">
        <v>68</v>
      </c>
      <c r="G15" s="6">
        <v>66</v>
      </c>
      <c r="H15" s="6">
        <f t="shared" si="0"/>
        <v>360</v>
      </c>
      <c r="I15" s="6">
        <f t="shared" si="1"/>
        <v>494</v>
      </c>
      <c r="J15" s="6">
        <f t="shared" si="3"/>
        <v>486.80000000000007</v>
      </c>
      <c r="K15" s="19">
        <f t="shared" si="2"/>
        <v>40</v>
      </c>
    </row>
    <row r="16" spans="1:11">
      <c r="A16" s="6" t="s">
        <v>55</v>
      </c>
      <c r="B16" s="6" t="s">
        <v>49</v>
      </c>
      <c r="C16" s="6">
        <v>122</v>
      </c>
      <c r="D16" s="6">
        <v>135</v>
      </c>
      <c r="E16" s="6">
        <v>128</v>
      </c>
      <c r="F16" s="6">
        <v>68</v>
      </c>
      <c r="G16" s="6">
        <v>68</v>
      </c>
      <c r="H16" s="6">
        <f t="shared" si="0"/>
        <v>385</v>
      </c>
      <c r="I16" s="6">
        <f t="shared" si="1"/>
        <v>521</v>
      </c>
      <c r="J16" s="6">
        <f t="shared" si="3"/>
        <v>516.20000000000005</v>
      </c>
      <c r="K16" s="19">
        <f t="shared" si="2"/>
        <v>4</v>
      </c>
    </row>
    <row r="17" spans="1:11">
      <c r="A17" s="6" t="s">
        <v>58</v>
      </c>
      <c r="B17" s="6" t="s">
        <v>48</v>
      </c>
      <c r="C17" s="6">
        <v>121</v>
      </c>
      <c r="D17" s="6">
        <v>135</v>
      </c>
      <c r="E17" s="6">
        <v>128</v>
      </c>
      <c r="F17" s="6">
        <v>66</v>
      </c>
      <c r="G17" s="6">
        <v>68</v>
      </c>
      <c r="H17" s="6">
        <f t="shared" si="0"/>
        <v>384</v>
      </c>
      <c r="I17" s="6">
        <f t="shared" si="1"/>
        <v>518</v>
      </c>
      <c r="J17" s="6">
        <f t="shared" si="3"/>
        <v>514.4</v>
      </c>
      <c r="K17" s="19">
        <f t="shared" si="2"/>
        <v>7</v>
      </c>
    </row>
    <row r="18" spans="1:11">
      <c r="A18" s="6" t="s">
        <v>59</v>
      </c>
      <c r="B18" s="6" t="s">
        <v>93</v>
      </c>
      <c r="C18" s="6">
        <v>130</v>
      </c>
      <c r="D18" s="6">
        <v>127</v>
      </c>
      <c r="E18" s="6">
        <v>127</v>
      </c>
      <c r="F18" s="6">
        <v>66</v>
      </c>
      <c r="G18" s="6">
        <v>63</v>
      </c>
      <c r="H18" s="6">
        <f t="shared" si="0"/>
        <v>384</v>
      </c>
      <c r="I18" s="6">
        <f t="shared" si="1"/>
        <v>513</v>
      </c>
      <c r="J18" s="6">
        <f t="shared" si="3"/>
        <v>511.80000000000007</v>
      </c>
      <c r="K18" s="19">
        <f t="shared" si="2"/>
        <v>12</v>
      </c>
    </row>
    <row r="19" spans="1:11">
      <c r="A19" s="6" t="s">
        <v>62</v>
      </c>
      <c r="B19" s="6" t="s">
        <v>48</v>
      </c>
      <c r="C19" s="6">
        <v>130</v>
      </c>
      <c r="D19" s="6">
        <v>122</v>
      </c>
      <c r="E19" s="6">
        <v>125</v>
      </c>
      <c r="F19" s="6">
        <v>64</v>
      </c>
      <c r="G19" s="6">
        <v>63</v>
      </c>
      <c r="H19" s="6">
        <f t="shared" si="0"/>
        <v>377</v>
      </c>
      <c r="I19" s="6">
        <f t="shared" si="1"/>
        <v>504</v>
      </c>
      <c r="J19" s="6">
        <f t="shared" si="3"/>
        <v>502.8</v>
      </c>
      <c r="K19" s="19">
        <f t="shared" si="2"/>
        <v>30</v>
      </c>
    </row>
    <row r="20" spans="1:11">
      <c r="A20" s="6" t="s">
        <v>65</v>
      </c>
      <c r="B20" s="6" t="s">
        <v>48</v>
      </c>
      <c r="C20" s="6">
        <v>125</v>
      </c>
      <c r="D20" s="6">
        <v>132</v>
      </c>
      <c r="E20" s="6">
        <v>128</v>
      </c>
      <c r="F20" s="6">
        <v>62</v>
      </c>
      <c r="G20" s="6">
        <v>63</v>
      </c>
      <c r="H20" s="6">
        <f t="shared" si="0"/>
        <v>385</v>
      </c>
      <c r="I20" s="6">
        <f t="shared" si="1"/>
        <v>510</v>
      </c>
      <c r="J20" s="6">
        <f t="shared" si="3"/>
        <v>511.8</v>
      </c>
      <c r="K20" s="19">
        <f t="shared" si="2"/>
        <v>13</v>
      </c>
    </row>
    <row r="21" spans="1:11">
      <c r="A21" s="6" t="s">
        <v>67</v>
      </c>
      <c r="B21" s="6" t="s">
        <v>48</v>
      </c>
      <c r="C21" s="6">
        <v>113</v>
      </c>
      <c r="D21" s="6">
        <v>135</v>
      </c>
      <c r="E21" s="6">
        <v>126</v>
      </c>
      <c r="F21" s="6">
        <v>66</v>
      </c>
      <c r="G21" s="6">
        <v>64</v>
      </c>
      <c r="H21" s="6">
        <f t="shared" si="0"/>
        <v>374</v>
      </c>
      <c r="I21" s="6">
        <f t="shared" si="1"/>
        <v>504</v>
      </c>
      <c r="J21" s="6">
        <f t="shared" si="3"/>
        <v>501.6</v>
      </c>
      <c r="K21" s="19">
        <f t="shared" si="2"/>
        <v>32</v>
      </c>
    </row>
    <row r="22" spans="1:11">
      <c r="A22" s="6" t="s">
        <v>68</v>
      </c>
      <c r="B22" s="6" t="s">
        <v>48</v>
      </c>
      <c r="C22" s="6">
        <v>123</v>
      </c>
      <c r="D22" s="6">
        <v>135</v>
      </c>
      <c r="E22" s="6">
        <v>127</v>
      </c>
      <c r="F22" s="6">
        <v>64</v>
      </c>
      <c r="G22" s="6">
        <v>66</v>
      </c>
      <c r="H22" s="6">
        <f t="shared" si="0"/>
        <v>385</v>
      </c>
      <c r="I22" s="6">
        <f t="shared" si="1"/>
        <v>515</v>
      </c>
      <c r="J22" s="6">
        <f t="shared" si="3"/>
        <v>513.20000000000005</v>
      </c>
      <c r="K22" s="19">
        <f t="shared" si="2"/>
        <v>9</v>
      </c>
    </row>
    <row r="23" spans="1:11">
      <c r="A23" s="8" t="s">
        <v>69</v>
      </c>
      <c r="B23" s="8" t="s">
        <v>98</v>
      </c>
      <c r="C23" s="8">
        <v>117</v>
      </c>
      <c r="D23" s="8">
        <v>132</v>
      </c>
      <c r="E23" s="8">
        <v>130</v>
      </c>
      <c r="F23" s="8">
        <v>64</v>
      </c>
      <c r="G23" s="8">
        <v>68</v>
      </c>
      <c r="H23" s="6">
        <f t="shared" si="0"/>
        <v>379</v>
      </c>
      <c r="I23" s="6">
        <f t="shared" si="1"/>
        <v>511</v>
      </c>
      <c r="J23" s="6">
        <f t="shared" si="3"/>
        <v>509.8</v>
      </c>
      <c r="K23" s="19">
        <f t="shared" si="2"/>
        <v>18</v>
      </c>
    </row>
    <row r="24" spans="1:11">
      <c r="A24" s="8" t="s">
        <v>71</v>
      </c>
      <c r="B24" s="8" t="s">
        <v>100</v>
      </c>
      <c r="C24" s="8">
        <v>124</v>
      </c>
      <c r="D24" s="8">
        <v>126</v>
      </c>
      <c r="E24" s="8">
        <v>124</v>
      </c>
      <c r="F24" s="8">
        <v>65</v>
      </c>
      <c r="G24" s="8">
        <v>65</v>
      </c>
      <c r="H24" s="6">
        <f t="shared" si="0"/>
        <v>374</v>
      </c>
      <c r="I24" s="6">
        <f t="shared" si="1"/>
        <v>504</v>
      </c>
      <c r="J24" s="6">
        <f t="shared" si="3"/>
        <v>500.4</v>
      </c>
      <c r="K24" s="19">
        <f t="shared" si="2"/>
        <v>35</v>
      </c>
    </row>
    <row r="25" spans="1:11">
      <c r="A25" s="6" t="s">
        <v>72</v>
      </c>
      <c r="B25" s="6" t="s">
        <v>48</v>
      </c>
      <c r="C25" s="6">
        <v>128</v>
      </c>
      <c r="D25" s="6">
        <v>132</v>
      </c>
      <c r="E25" s="6">
        <v>128</v>
      </c>
      <c r="F25" s="6">
        <v>68</v>
      </c>
      <c r="G25" s="6">
        <v>59</v>
      </c>
      <c r="H25" s="6">
        <f t="shared" si="0"/>
        <v>388</v>
      </c>
      <c r="I25" s="6">
        <f t="shared" si="1"/>
        <v>515</v>
      </c>
      <c r="J25" s="6">
        <f t="shared" si="3"/>
        <v>515.6</v>
      </c>
      <c r="K25" s="19">
        <f t="shared" si="2"/>
        <v>6</v>
      </c>
    </row>
    <row r="26" spans="1:11">
      <c r="A26" s="8" t="s">
        <v>74</v>
      </c>
      <c r="B26" s="8" t="s">
        <v>102</v>
      </c>
      <c r="C26" s="8">
        <v>121</v>
      </c>
      <c r="D26" s="8">
        <v>135</v>
      </c>
      <c r="E26" s="8">
        <v>123</v>
      </c>
      <c r="F26" s="8">
        <v>66</v>
      </c>
      <c r="G26" s="8">
        <v>66</v>
      </c>
      <c r="H26" s="6">
        <f t="shared" si="0"/>
        <v>379</v>
      </c>
      <c r="I26" s="6">
        <f t="shared" si="1"/>
        <v>511</v>
      </c>
      <c r="J26" s="6">
        <f t="shared" si="3"/>
        <v>505.6</v>
      </c>
      <c r="K26" s="19">
        <f t="shared" si="2"/>
        <v>26</v>
      </c>
    </row>
    <row r="27" spans="1:11">
      <c r="A27" s="6" t="s">
        <v>75</v>
      </c>
      <c r="B27" s="6" t="s">
        <v>48</v>
      </c>
      <c r="C27" s="6">
        <v>117</v>
      </c>
      <c r="D27" s="6">
        <v>132</v>
      </c>
      <c r="E27" s="6">
        <v>127</v>
      </c>
      <c r="F27" s="6">
        <v>63</v>
      </c>
      <c r="G27" s="6">
        <v>66</v>
      </c>
      <c r="H27" s="6">
        <f t="shared" si="0"/>
        <v>376</v>
      </c>
      <c r="I27" s="6">
        <f t="shared" si="1"/>
        <v>505</v>
      </c>
      <c r="J27" s="6">
        <f t="shared" si="3"/>
        <v>503.80000000000007</v>
      </c>
      <c r="K27" s="19">
        <f t="shared" si="2"/>
        <v>28</v>
      </c>
    </row>
    <row r="28" spans="1:11">
      <c r="A28" s="6" t="s">
        <v>77</v>
      </c>
      <c r="B28" s="6" t="s">
        <v>48</v>
      </c>
      <c r="C28" s="6">
        <v>125</v>
      </c>
      <c r="D28" s="6">
        <v>132</v>
      </c>
      <c r="E28" s="6">
        <v>130</v>
      </c>
      <c r="F28" s="6">
        <v>64</v>
      </c>
      <c r="G28" s="6">
        <v>65</v>
      </c>
      <c r="H28" s="6">
        <f t="shared" si="0"/>
        <v>387</v>
      </c>
      <c r="I28" s="6">
        <f t="shared" si="1"/>
        <v>516</v>
      </c>
      <c r="J28" s="6">
        <f t="shared" si="3"/>
        <v>516.6</v>
      </c>
      <c r="K28" s="19">
        <f t="shared" si="2"/>
        <v>3</v>
      </c>
    </row>
    <row r="29" spans="1:11">
      <c r="A29" s="6" t="s">
        <v>82</v>
      </c>
      <c r="B29" s="6" t="s">
        <v>48</v>
      </c>
      <c r="C29" s="6">
        <v>115</v>
      </c>
      <c r="D29" s="6">
        <v>132</v>
      </c>
      <c r="E29" s="6">
        <v>128</v>
      </c>
      <c r="F29" s="6">
        <v>67</v>
      </c>
      <c r="G29" s="6">
        <v>58</v>
      </c>
      <c r="H29" s="6">
        <f t="shared" si="0"/>
        <v>375</v>
      </c>
      <c r="I29" s="6">
        <f t="shared" si="1"/>
        <v>500</v>
      </c>
      <c r="J29" s="6">
        <f t="shared" si="3"/>
        <v>501.8</v>
      </c>
      <c r="K29" s="19">
        <f t="shared" si="2"/>
        <v>31</v>
      </c>
    </row>
    <row r="30" spans="1:11">
      <c r="A30" s="6" t="s">
        <v>84</v>
      </c>
      <c r="B30" s="6" t="s">
        <v>48</v>
      </c>
      <c r="C30" s="6">
        <v>132</v>
      </c>
      <c r="D30" s="6">
        <v>133</v>
      </c>
      <c r="E30" s="6">
        <v>126</v>
      </c>
      <c r="F30" s="6">
        <v>65</v>
      </c>
      <c r="G30" s="6">
        <v>68</v>
      </c>
      <c r="H30" s="6">
        <f t="shared" si="0"/>
        <v>391</v>
      </c>
      <c r="I30" s="6">
        <f t="shared" si="1"/>
        <v>524</v>
      </c>
      <c r="J30" s="6">
        <f t="shared" si="3"/>
        <v>519.80000000000007</v>
      </c>
      <c r="K30" s="19">
        <f t="shared" si="2"/>
        <v>2</v>
      </c>
    </row>
    <row r="31" spans="1:11">
      <c r="A31" s="8" t="s">
        <v>88</v>
      </c>
      <c r="B31" s="6" t="s">
        <v>48</v>
      </c>
      <c r="C31" s="6">
        <v>118</v>
      </c>
      <c r="D31" s="6">
        <v>135</v>
      </c>
      <c r="E31" s="6">
        <v>128</v>
      </c>
      <c r="F31" s="6">
        <v>61</v>
      </c>
      <c r="G31" s="6">
        <v>62</v>
      </c>
      <c r="H31" s="6">
        <f t="shared" si="0"/>
        <v>381</v>
      </c>
      <c r="I31" s="6">
        <f t="shared" si="1"/>
        <v>504</v>
      </c>
      <c r="J31" s="6">
        <f t="shared" si="3"/>
        <v>507</v>
      </c>
      <c r="K31" s="19">
        <f t="shared" si="2"/>
        <v>21</v>
      </c>
    </row>
    <row r="32" spans="1:11">
      <c r="A32" s="8" t="s">
        <v>89</v>
      </c>
      <c r="B32" s="8" t="s">
        <v>48</v>
      </c>
      <c r="C32" s="8">
        <v>106</v>
      </c>
      <c r="D32" s="8">
        <v>132</v>
      </c>
      <c r="E32" s="8">
        <v>122</v>
      </c>
      <c r="F32" s="8">
        <v>68</v>
      </c>
      <c r="G32" s="8">
        <v>66</v>
      </c>
      <c r="H32" s="6">
        <f t="shared" si="0"/>
        <v>360</v>
      </c>
      <c r="I32" s="6">
        <f t="shared" si="1"/>
        <v>494</v>
      </c>
      <c r="J32" s="6">
        <f t="shared" si="3"/>
        <v>486.80000000000007</v>
      </c>
      <c r="K32" s="19">
        <f t="shared" si="2"/>
        <v>40</v>
      </c>
    </row>
    <row r="33" spans="1:11">
      <c r="A33" s="8" t="s">
        <v>91</v>
      </c>
      <c r="B33" s="8" t="s">
        <v>108</v>
      </c>
      <c r="C33" s="8">
        <v>116</v>
      </c>
      <c r="D33" s="8">
        <v>133</v>
      </c>
      <c r="E33" s="8">
        <v>124</v>
      </c>
      <c r="F33" s="8">
        <v>65</v>
      </c>
      <c r="G33" s="8">
        <v>63</v>
      </c>
      <c r="H33" s="6">
        <f t="shared" si="0"/>
        <v>373</v>
      </c>
      <c r="I33" s="6">
        <f t="shared" si="1"/>
        <v>501</v>
      </c>
      <c r="J33" s="6">
        <f t="shared" si="3"/>
        <v>498.59999999999997</v>
      </c>
      <c r="K33" s="19">
        <f t="shared" si="2"/>
        <v>37</v>
      </c>
    </row>
    <row r="34" spans="1:11">
      <c r="A34" s="8" t="s">
        <v>92</v>
      </c>
      <c r="B34" s="8" t="s">
        <v>48</v>
      </c>
      <c r="C34" s="8">
        <v>122</v>
      </c>
      <c r="D34" s="8">
        <v>135</v>
      </c>
      <c r="E34" s="8">
        <v>126</v>
      </c>
      <c r="F34" s="8">
        <v>70</v>
      </c>
      <c r="G34" s="8">
        <v>67</v>
      </c>
      <c r="H34" s="6">
        <f t="shared" si="0"/>
        <v>383</v>
      </c>
      <c r="I34" s="6">
        <f t="shared" si="1"/>
        <v>520</v>
      </c>
      <c r="J34" s="6">
        <f t="shared" si="3"/>
        <v>513.4</v>
      </c>
      <c r="K34" s="19">
        <f t="shared" si="2"/>
        <v>8</v>
      </c>
    </row>
    <row r="35" spans="1:11">
      <c r="A35" s="8" t="s">
        <v>135</v>
      </c>
      <c r="B35" s="8" t="s">
        <v>134</v>
      </c>
      <c r="C35" s="8">
        <v>117</v>
      </c>
      <c r="D35" s="8">
        <v>128</v>
      </c>
      <c r="E35" s="8">
        <v>118</v>
      </c>
      <c r="F35" s="8">
        <v>62</v>
      </c>
      <c r="G35" s="8">
        <v>63</v>
      </c>
      <c r="H35" s="6">
        <f t="shared" si="0"/>
        <v>363</v>
      </c>
      <c r="I35" s="6">
        <f t="shared" si="1"/>
        <v>488</v>
      </c>
      <c r="J35" s="6">
        <f t="shared" si="3"/>
        <v>483.8</v>
      </c>
      <c r="K35" s="19">
        <f t="shared" si="2"/>
        <v>42</v>
      </c>
    </row>
    <row r="36" spans="1:11">
      <c r="A36" s="8" t="s">
        <v>139</v>
      </c>
      <c r="B36" s="8" t="s">
        <v>140</v>
      </c>
      <c r="C36" s="13">
        <v>120</v>
      </c>
      <c r="D36" s="13">
        <v>135</v>
      </c>
      <c r="E36" s="13">
        <v>128</v>
      </c>
      <c r="F36" s="13">
        <v>63</v>
      </c>
      <c r="G36" s="13">
        <v>70</v>
      </c>
      <c r="H36" s="6">
        <f t="shared" si="0"/>
        <v>383</v>
      </c>
      <c r="I36" s="6">
        <f t="shared" si="1"/>
        <v>516</v>
      </c>
      <c r="J36" s="6">
        <f t="shared" si="3"/>
        <v>513</v>
      </c>
      <c r="K36" s="19">
        <f t="shared" si="2"/>
        <v>10</v>
      </c>
    </row>
    <row r="37" spans="1:11">
      <c r="A37" s="8" t="s">
        <v>141</v>
      </c>
      <c r="B37" s="8" t="s">
        <v>48</v>
      </c>
      <c r="C37" s="8">
        <v>119</v>
      </c>
      <c r="D37" s="8">
        <v>118</v>
      </c>
      <c r="E37" s="8">
        <v>127</v>
      </c>
      <c r="F37" s="8">
        <v>64</v>
      </c>
      <c r="G37" s="8">
        <v>65</v>
      </c>
      <c r="H37" s="6">
        <f t="shared" si="0"/>
        <v>364</v>
      </c>
      <c r="I37" s="6">
        <f t="shared" si="1"/>
        <v>493</v>
      </c>
      <c r="J37" s="6">
        <f t="shared" si="3"/>
        <v>491.80000000000007</v>
      </c>
      <c r="K37" s="19">
        <f t="shared" si="2"/>
        <v>39</v>
      </c>
    </row>
    <row r="38" spans="1:11">
      <c r="A38" s="8" t="s">
        <v>143</v>
      </c>
      <c r="B38" s="2" t="s">
        <v>48</v>
      </c>
      <c r="C38" s="2">
        <v>127</v>
      </c>
      <c r="D38" s="2">
        <v>134</v>
      </c>
      <c r="E38" s="2">
        <v>128</v>
      </c>
      <c r="F38" s="2">
        <v>66</v>
      </c>
      <c r="G38" s="2">
        <v>60</v>
      </c>
      <c r="H38" s="6">
        <f t="shared" si="0"/>
        <v>389</v>
      </c>
      <c r="I38" s="6">
        <f t="shared" si="1"/>
        <v>515</v>
      </c>
      <c r="J38" s="6">
        <f t="shared" si="3"/>
        <v>516.20000000000005</v>
      </c>
      <c r="K38" s="19">
        <f t="shared" si="2"/>
        <v>4</v>
      </c>
    </row>
    <row r="39" spans="1:11">
      <c r="A39" s="8" t="s">
        <v>145</v>
      </c>
      <c r="B39" s="12" t="s">
        <v>146</v>
      </c>
      <c r="C39" s="5">
        <v>127</v>
      </c>
      <c r="D39" s="5">
        <v>127</v>
      </c>
      <c r="E39" s="5">
        <v>128</v>
      </c>
      <c r="F39" s="14">
        <v>64</v>
      </c>
      <c r="G39" s="14">
        <v>64</v>
      </c>
      <c r="H39" s="6">
        <f t="shared" si="0"/>
        <v>382</v>
      </c>
      <c r="I39" s="6">
        <f t="shared" si="1"/>
        <v>510</v>
      </c>
      <c r="J39" s="6">
        <f t="shared" si="3"/>
        <v>510</v>
      </c>
      <c r="K39" s="19">
        <f t="shared" si="2"/>
        <v>17</v>
      </c>
    </row>
    <row r="40" spans="1:11">
      <c r="A40" s="8" t="s">
        <v>147</v>
      </c>
      <c r="B40" s="8" t="s">
        <v>153</v>
      </c>
      <c r="C40" s="2">
        <v>132</v>
      </c>
      <c r="D40" s="2">
        <v>135</v>
      </c>
      <c r="E40" s="2">
        <v>130</v>
      </c>
      <c r="F40" s="3">
        <v>64</v>
      </c>
      <c r="G40" s="3">
        <v>66</v>
      </c>
      <c r="H40" s="6">
        <f t="shared" ref="H40" si="4">SUM(C40:E40)</f>
        <v>397</v>
      </c>
      <c r="I40" s="2">
        <f t="shared" si="1"/>
        <v>527</v>
      </c>
      <c r="J40" s="2">
        <f t="shared" ref="J40" si="5">C40*1+D40*1+E40*1.6+(F40+G40)*0.4</f>
        <v>527</v>
      </c>
      <c r="K40" s="19">
        <f t="shared" ref="K40:K44" si="6">RANK(J40,$J$2:$J$48)</f>
        <v>1</v>
      </c>
    </row>
    <row r="41" spans="1:11">
      <c r="A41" s="8" t="s">
        <v>149</v>
      </c>
      <c r="B41" s="8" t="s">
        <v>48</v>
      </c>
      <c r="C41" s="2">
        <v>120</v>
      </c>
      <c r="D41" s="2">
        <v>126</v>
      </c>
      <c r="E41" s="2">
        <v>124</v>
      </c>
      <c r="F41" s="3">
        <v>62</v>
      </c>
      <c r="G41" s="3">
        <v>62</v>
      </c>
      <c r="H41" s="6">
        <f t="shared" si="0"/>
        <v>370</v>
      </c>
      <c r="I41" s="6">
        <f t="shared" si="1"/>
        <v>494</v>
      </c>
      <c r="J41" s="6">
        <f t="shared" si="3"/>
        <v>494</v>
      </c>
      <c r="K41" s="19">
        <f t="shared" si="6"/>
        <v>38</v>
      </c>
    </row>
    <row r="42" spans="1:11" s="1" customFormat="1">
      <c r="A42" s="8" t="s">
        <v>154</v>
      </c>
      <c r="B42" s="8" t="s">
        <v>156</v>
      </c>
      <c r="C42" s="2">
        <v>110</v>
      </c>
      <c r="D42" s="2">
        <v>135</v>
      </c>
      <c r="E42" s="2">
        <v>130</v>
      </c>
      <c r="F42" s="3">
        <v>67</v>
      </c>
      <c r="G42" s="3">
        <v>78</v>
      </c>
      <c r="H42" s="6">
        <f t="shared" ref="H42:H44" si="7">SUM(C42:E42)</f>
        <v>375</v>
      </c>
      <c r="I42" s="2">
        <f t="shared" si="1"/>
        <v>520</v>
      </c>
      <c r="J42" s="2">
        <f>C42*1+D42*1+E42*1.6+(F42+G42)*0.4</f>
        <v>511</v>
      </c>
      <c r="K42" s="19">
        <f t="shared" si="6"/>
        <v>14</v>
      </c>
    </row>
    <row r="43" spans="1:11" s="1" customFormat="1">
      <c r="A43" s="8" t="s">
        <v>155</v>
      </c>
      <c r="B43" s="8" t="s">
        <v>157</v>
      </c>
      <c r="C43" s="2">
        <v>121</v>
      </c>
      <c r="D43" s="2">
        <v>129</v>
      </c>
      <c r="E43" s="2">
        <v>125</v>
      </c>
      <c r="F43" s="3">
        <v>58</v>
      </c>
      <c r="G43" s="3">
        <v>68</v>
      </c>
      <c r="H43" s="6">
        <f t="shared" si="7"/>
        <v>375</v>
      </c>
      <c r="I43" s="2">
        <f t="shared" si="1"/>
        <v>501</v>
      </c>
      <c r="J43" s="2">
        <f t="shared" ref="J43" si="8">C43*1+D43*1+E43*1.6+(F43+G43)*0.4</f>
        <v>500.4</v>
      </c>
      <c r="K43" s="19">
        <f t="shared" si="6"/>
        <v>35</v>
      </c>
    </row>
    <row r="44" spans="1:11">
      <c r="A44" s="17" t="s">
        <v>150</v>
      </c>
      <c r="B44" s="17"/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f t="shared" si="7"/>
        <v>0</v>
      </c>
      <c r="I44" s="18">
        <f t="shared" si="1"/>
        <v>0</v>
      </c>
      <c r="J44" s="18">
        <f t="shared" si="3"/>
        <v>0</v>
      </c>
      <c r="K44" s="19">
        <f t="shared" si="6"/>
        <v>43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K2" sqref="K2:K8"/>
    </sheetView>
  </sheetViews>
  <sheetFormatPr defaultRowHeight="16.5"/>
  <cols>
    <col min="2" max="2" width="17.75" customWidth="1"/>
    <col min="8" max="8" width="14.375" customWidth="1"/>
    <col min="9" max="9" width="17.5" customWidth="1"/>
    <col min="10" max="10" width="11" bestFit="1" customWidth="1"/>
  </cols>
  <sheetData>
    <row r="2" spans="1:11">
      <c r="A2" s="2"/>
      <c r="B2" s="2"/>
      <c r="C2" s="2" t="s">
        <v>113</v>
      </c>
      <c r="D2" s="2" t="s">
        <v>114</v>
      </c>
      <c r="E2" s="2" t="s">
        <v>115</v>
      </c>
      <c r="F2" s="2" t="s">
        <v>116</v>
      </c>
      <c r="G2" s="2" t="s">
        <v>117</v>
      </c>
      <c r="H2" s="2" t="s">
        <v>118</v>
      </c>
      <c r="I2" s="2" t="s">
        <v>119</v>
      </c>
      <c r="J2" s="2" t="s">
        <v>159</v>
      </c>
      <c r="K2" s="19" t="s">
        <v>158</v>
      </c>
    </row>
    <row r="3" spans="1:11" s="1" customFormat="1">
      <c r="A3" s="6" t="s">
        <v>56</v>
      </c>
      <c r="B3" s="6" t="s">
        <v>50</v>
      </c>
      <c r="C3" s="6">
        <v>127</v>
      </c>
      <c r="D3" s="6">
        <v>135</v>
      </c>
      <c r="E3" s="6">
        <v>124</v>
      </c>
      <c r="F3" s="6">
        <v>68</v>
      </c>
      <c r="G3" s="6">
        <v>69</v>
      </c>
      <c r="H3" s="6">
        <f t="shared" ref="H3:H8" si="0">SUM(C3:E3)</f>
        <v>386</v>
      </c>
      <c r="I3" s="6">
        <f t="shared" ref="I3:I8" si="1">SUM(C3:G3)</f>
        <v>523</v>
      </c>
      <c r="J3" s="6">
        <f t="shared" ref="J3:J8" si="2">C3*0.25+D3*0.3++E3*0.3+(F3+G3)*0.15</f>
        <v>130</v>
      </c>
      <c r="K3" s="19">
        <f>RANK(J3,$J$3:$J$10)</f>
        <v>1</v>
      </c>
    </row>
    <row r="4" spans="1:11" s="1" customFormat="1">
      <c r="A4" s="6" t="s">
        <v>57</v>
      </c>
      <c r="B4" s="6" t="s">
        <v>50</v>
      </c>
      <c r="C4" s="6">
        <v>133</v>
      </c>
      <c r="D4" s="6">
        <v>108</v>
      </c>
      <c r="E4" s="6">
        <v>128</v>
      </c>
      <c r="F4" s="6">
        <v>70</v>
      </c>
      <c r="G4" s="6">
        <v>67</v>
      </c>
      <c r="H4" s="6">
        <f t="shared" si="0"/>
        <v>369</v>
      </c>
      <c r="I4" s="6">
        <f t="shared" si="1"/>
        <v>506</v>
      </c>
      <c r="J4" s="6">
        <f t="shared" si="2"/>
        <v>124.60000000000001</v>
      </c>
      <c r="K4" s="19">
        <f t="shared" ref="K4:K8" si="3">RANK(J4,$J$3:$J$10)</f>
        <v>5</v>
      </c>
    </row>
    <row r="5" spans="1:11" s="1" customFormat="1">
      <c r="A5" s="6" t="s">
        <v>60</v>
      </c>
      <c r="B5" s="6" t="s">
        <v>50</v>
      </c>
      <c r="C5" s="6">
        <v>122</v>
      </c>
      <c r="D5" s="6">
        <v>127</v>
      </c>
      <c r="E5" s="6">
        <v>128</v>
      </c>
      <c r="F5" s="6">
        <v>70</v>
      </c>
      <c r="G5" s="6">
        <v>63</v>
      </c>
      <c r="H5" s="6">
        <f t="shared" si="0"/>
        <v>377</v>
      </c>
      <c r="I5" s="6">
        <f t="shared" si="1"/>
        <v>510</v>
      </c>
      <c r="J5" s="6">
        <f t="shared" si="2"/>
        <v>126.95</v>
      </c>
      <c r="K5" s="19">
        <f t="shared" si="3"/>
        <v>4</v>
      </c>
    </row>
    <row r="6" spans="1:11" s="1" customFormat="1">
      <c r="A6" s="6" t="s">
        <v>79</v>
      </c>
      <c r="B6" s="6" t="s">
        <v>50</v>
      </c>
      <c r="C6" s="6">
        <v>125</v>
      </c>
      <c r="D6" s="6">
        <v>135</v>
      </c>
      <c r="E6" s="6">
        <v>124</v>
      </c>
      <c r="F6" s="6">
        <v>66</v>
      </c>
      <c r="G6" s="6">
        <v>65</v>
      </c>
      <c r="H6" s="6">
        <f t="shared" si="0"/>
        <v>384</v>
      </c>
      <c r="I6" s="6">
        <f t="shared" si="1"/>
        <v>515</v>
      </c>
      <c r="J6" s="6">
        <f t="shared" si="2"/>
        <v>128.6</v>
      </c>
      <c r="K6" s="19">
        <f t="shared" si="3"/>
        <v>3</v>
      </c>
    </row>
    <row r="7" spans="1:11">
      <c r="A7" s="8" t="s">
        <v>142</v>
      </c>
      <c r="B7" s="2" t="s">
        <v>50</v>
      </c>
      <c r="C7" s="2">
        <v>131</v>
      </c>
      <c r="D7" s="2">
        <v>129</v>
      </c>
      <c r="E7" s="2">
        <v>128</v>
      </c>
      <c r="F7" s="2">
        <v>65</v>
      </c>
      <c r="G7" s="2">
        <v>61</v>
      </c>
      <c r="H7" s="6">
        <f t="shared" si="0"/>
        <v>388</v>
      </c>
      <c r="I7" s="6">
        <f t="shared" si="1"/>
        <v>514</v>
      </c>
      <c r="J7" s="6">
        <f t="shared" si="2"/>
        <v>128.75</v>
      </c>
      <c r="K7" s="19">
        <f t="shared" si="3"/>
        <v>2</v>
      </c>
    </row>
    <row r="8" spans="1:11">
      <c r="A8" s="18" t="s">
        <v>148</v>
      </c>
      <c r="B8" s="18"/>
      <c r="C8" s="18"/>
      <c r="D8" s="18"/>
      <c r="E8" s="18"/>
      <c r="F8" s="18"/>
      <c r="G8" s="18"/>
      <c r="H8" s="18">
        <f t="shared" si="0"/>
        <v>0</v>
      </c>
      <c r="I8" s="18">
        <f t="shared" si="1"/>
        <v>0</v>
      </c>
      <c r="J8" s="18">
        <f t="shared" si="2"/>
        <v>0</v>
      </c>
      <c r="K8" s="19">
        <f t="shared" si="3"/>
        <v>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통합</vt:lpstr>
      <vt:lpstr>경희대</vt:lpstr>
      <vt:lpstr>한국외대</vt:lpstr>
      <vt:lpstr>시립대</vt:lpstr>
    </vt:vector>
  </TitlesOfParts>
  <Company>NIC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</dc:creator>
  <cp:lastModifiedBy>NIC</cp:lastModifiedBy>
  <cp:lastPrinted>2011-12-12T11:20:25Z</cp:lastPrinted>
  <dcterms:created xsi:type="dcterms:W3CDTF">2011-12-12T05:42:35Z</dcterms:created>
  <dcterms:modified xsi:type="dcterms:W3CDTF">2011-12-13T04:02:36Z</dcterms:modified>
</cp:coreProperties>
</file>